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nvironmentalmindsgr-my.sharepoint.com/personal/fitzgeralds_environmental-minds_com/Documents/Desktop/AQEN/Monthly SCLC Data Tables/"/>
    </mc:Choice>
  </mc:AlternateContent>
  <xr:revisionPtr revIDLastSave="1668" documentId="8_{6BA73C0E-904A-42B3-BE85-5A362650D0AA}" xr6:coauthVersionLast="47" xr6:coauthVersionMax="47" xr10:uidLastSave="{63A509A5-EF4B-4FFC-9132-EC53503C1DA4}"/>
  <bookViews>
    <workbookView xWindow="-96" yWindow="-96" windowWidth="23232" windowHeight="12432" tabRatio="613" xr2:uid="{00000000-000D-0000-FFFF-FFFF00000000}"/>
  </bookViews>
  <sheets>
    <sheet name="Sheet1" sheetId="1" r:id="rId1"/>
  </sheets>
  <definedNames>
    <definedName name="OLE_LINK2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81" i="1" l="1"/>
  <c r="H81" i="1"/>
  <c r="H64" i="1"/>
  <c r="F24" i="1"/>
  <c r="H24" i="1"/>
  <c r="F21" i="1"/>
  <c r="H21" i="1"/>
  <c r="F13" i="1"/>
  <c r="H13" i="1"/>
  <c r="H77" i="1"/>
  <c r="F77" i="1"/>
  <c r="F72" i="1"/>
  <c r="H72" i="1"/>
  <c r="H61" i="1"/>
  <c r="H58" i="1"/>
  <c r="H33" i="1"/>
  <c r="F33" i="1"/>
  <c r="H32" i="1"/>
  <c r="F26" i="1"/>
  <c r="F25" i="1"/>
  <c r="H78" i="1"/>
  <c r="F78" i="1"/>
  <c r="H16" i="1"/>
  <c r="F16" i="1"/>
  <c r="H70" i="1" l="1"/>
  <c r="F70" i="1"/>
  <c r="H69" i="1"/>
  <c r="F69" i="1"/>
  <c r="H59" i="1"/>
  <c r="F59" i="1"/>
  <c r="H74" i="1" l="1"/>
  <c r="F74" i="1"/>
  <c r="H26" i="1"/>
  <c r="F28" i="1"/>
  <c r="H28" i="1"/>
  <c r="F29" i="1"/>
  <c r="H29" i="1"/>
  <c r="F30" i="1"/>
  <c r="H30" i="1"/>
  <c r="H25" i="1"/>
  <c r="H23" i="1"/>
  <c r="F23" i="1"/>
  <c r="F22" i="1"/>
  <c r="F76" i="1"/>
  <c r="H76" i="1"/>
  <c r="F68" i="1"/>
  <c r="F18" i="1"/>
  <c r="F19" i="1"/>
  <c r="H19" i="1"/>
  <c r="F17" i="1"/>
  <c r="H14" i="1"/>
  <c r="F12" i="1"/>
  <c r="F8" i="1"/>
  <c r="H68" i="1"/>
  <c r="H73" i="1"/>
  <c r="F32" i="1"/>
  <c r="H17" i="1"/>
  <c r="F14" i="1"/>
  <c r="H10" i="1"/>
  <c r="F10" i="1"/>
  <c r="H9" i="1"/>
  <c r="F9" i="1"/>
  <c r="H22" i="1"/>
  <c r="F58" i="1"/>
  <c r="F57" i="1"/>
  <c r="F61" i="1"/>
  <c r="H8" i="1"/>
  <c r="F63" i="1"/>
  <c r="H12" i="1"/>
  <c r="F56" i="1"/>
  <c r="H56" i="1"/>
  <c r="F5" i="1"/>
  <c r="H5" i="1"/>
  <c r="F75" i="1"/>
  <c r="H75" i="1"/>
  <c r="H71" i="1"/>
  <c r="H63" i="1"/>
  <c r="H57" i="1"/>
  <c r="H7" i="1"/>
  <c r="H6" i="1"/>
  <c r="F73" i="1"/>
  <c r="F71" i="1"/>
  <c r="F15" i="1"/>
  <c r="F7" i="1"/>
  <c r="F6" i="1"/>
</calcChain>
</file>

<file path=xl/sharedStrings.xml><?xml version="1.0" encoding="utf-8"?>
<sst xmlns="http://schemas.openxmlformats.org/spreadsheetml/2006/main" count="138" uniqueCount="28">
  <si>
    <t>Date</t>
  </si>
  <si>
    <t>E-coli</t>
  </si>
  <si>
    <t>CFM Discharge</t>
  </si>
  <si>
    <t>Total Phos.</t>
  </si>
  <si>
    <t>Total Phos. Loading</t>
  </si>
  <si>
    <t>TSS</t>
  </si>
  <si>
    <t>TSS Loading</t>
  </si>
  <si>
    <t>D.O.</t>
  </si>
  <si>
    <t>pH</t>
  </si>
  <si>
    <t>Temp (F)</t>
  </si>
  <si>
    <t>Specific Conductance</t>
  </si>
  <si>
    <t>Post rain event *</t>
  </si>
  <si>
    <t>(CFU or colonies/100 ml)</t>
  </si>
  <si>
    <t>(ppm)</t>
  </si>
  <si>
    <t>(kg/day)</t>
  </si>
  <si>
    <t>nd</t>
  </si>
  <si>
    <t xml:space="preserve">* In last column Indicates .5 inches or more of precipitation occurred within approx. 48 hours pre-sampling.  </t>
  </si>
  <si>
    <t xml:space="preserve">The notation “nd” denotes that no data was collected or calculated due to a result below lab  </t>
  </si>
  <si>
    <t>detection limits or the constraints of field conditions.</t>
  </si>
  <si>
    <t>Data shaded exceeds certain water quality standards selected from those provided by IDEM</t>
  </si>
  <si>
    <t>*after site number indicated volunteer collected data</t>
  </si>
  <si>
    <t>*after E-coli data indicates data is suspect, laboratory analysis was performed outside hold period</t>
  </si>
  <si>
    <t>*after T.-phos data indicates result below quantification limit, data is suspect, loading will not be calculated</t>
  </si>
  <si>
    <t>Site</t>
  </si>
  <si>
    <t>&lt;2.0</t>
  </si>
  <si>
    <t>*</t>
  </si>
  <si>
    <t>&lt;.007</t>
  </si>
  <si>
    <t>&gt;4839.2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</si>
</sst>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0.0"/>
    <numFmt numFmtId="166" formatCode="0.000"/>
  </numFmts>
  <fonts count="8" x14ac:knownFonts="1">
    <font>
      <sz val="10"/>
      <name val="Arial"/>
    </font>
    <font>
      <sz val="11"/>
      <color indexed="8"/>
      <name val="Calibri"/>
      <family val="2"/>
    </font>
    <font>
      <sz val="8"/>
      <name val="Verdana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0" xfId="1" applyNumberFormat="1" applyFont="1" applyAlignment="1">
      <alignment horizontal="left" shrinkToFit="1"/>
    </xf>
    <xf numFmtId="0" fontId="6" fillId="0" borderId="0" xfId="1" applyFont="1" applyAlignment="1">
      <alignment horizontal="left" shrinkToFit="1"/>
    </xf>
    <xf numFmtId="0" fontId="3" fillId="0" borderId="0" xfId="1" applyFont="1" applyAlignment="1">
      <alignment horizontal="left" shrinkToFit="1"/>
    </xf>
    <xf numFmtId="0" fontId="6" fillId="0" borderId="0" xfId="0" applyFont="1" applyAlignment="1">
      <alignment horizontal="left" shrinkToFit="1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2" fontId="7" fillId="0" borderId="5" xfId="1" applyNumberFormat="1" applyFont="1" applyBorder="1" applyAlignment="1">
      <alignment wrapText="1"/>
    </xf>
    <xf numFmtId="2" fontId="5" fillId="0" borderId="5" xfId="0" applyNumberFormat="1" applyFont="1" applyBorder="1"/>
    <xf numFmtId="165" fontId="5" fillId="0" borderId="5" xfId="0" applyNumberFormat="1" applyFont="1" applyBorder="1"/>
    <xf numFmtId="1" fontId="5" fillId="0" borderId="5" xfId="0" applyNumberFormat="1" applyFont="1" applyBorder="1"/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1" applyFont="1"/>
    <xf numFmtId="0" fontId="5" fillId="0" borderId="5" xfId="0" applyFont="1" applyBorder="1" applyAlignment="1">
      <alignment horizontal="center" vertical="center" wrapText="1"/>
    </xf>
    <xf numFmtId="0" fontId="0" fillId="0" borderId="5" xfId="0" applyBorder="1"/>
    <xf numFmtId="166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/>
    <xf numFmtId="166" fontId="5" fillId="0" borderId="5" xfId="0" applyNumberFormat="1" applyFont="1" applyBorder="1"/>
    <xf numFmtId="165" fontId="0" fillId="0" borderId="5" xfId="0" applyNumberFormat="1" applyBorder="1"/>
    <xf numFmtId="2" fontId="5" fillId="2" borderId="5" xfId="0" applyNumberFormat="1" applyFont="1" applyFill="1" applyBorder="1"/>
    <xf numFmtId="165" fontId="5" fillId="0" borderId="5" xfId="0" applyNumberFormat="1" applyFont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7" fillId="0" borderId="5" xfId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Excel Built-in Normal 1" xfId="1" xr:uid="{00000000-0005-0000-0000-000000000000}"/>
    <cellStyle name="Normal" xfId="0" builtinId="0"/>
  </cellStyles>
  <dxfs count="2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zoomScaleNormal="100" zoomScalePageLayoutView="90" workbookViewId="0">
      <selection activeCell="I13" sqref="I13"/>
    </sheetView>
  </sheetViews>
  <sheetFormatPr defaultColWidth="9.44140625" defaultRowHeight="13.8" x14ac:dyDescent="0.25"/>
  <cols>
    <col min="1" max="1" width="5.6640625" style="1" customWidth="1"/>
    <col min="2" max="2" width="7.6640625" style="1" customWidth="1"/>
    <col min="3" max="3" width="8.6640625" style="4" customWidth="1"/>
    <col min="4" max="4" width="9.6640625" style="4" customWidth="1"/>
    <col min="5" max="5" width="7.5546875" style="1" customWidth="1"/>
    <col min="6" max="6" width="7.109375" style="1" customWidth="1"/>
    <col min="7" max="7" width="5.6640625" style="1" customWidth="1"/>
    <col min="8" max="8" width="8.6640625" style="1" customWidth="1"/>
    <col min="9" max="10" width="5.6640625" style="1" customWidth="1"/>
    <col min="11" max="12" width="6.6640625" style="1" customWidth="1"/>
    <col min="13" max="13" width="6.44140625" style="1" customWidth="1"/>
    <col min="14" max="16384" width="9.44140625" style="2"/>
  </cols>
  <sheetData>
    <row r="1" spans="1:13" ht="14.4" thickBot="1" x14ac:dyDescent="0.3"/>
    <row r="2" spans="1:13" ht="30.6" x14ac:dyDescent="0.25">
      <c r="A2" s="39" t="s">
        <v>23</v>
      </c>
      <c r="B2" s="39" t="s">
        <v>0</v>
      </c>
      <c r="C2" s="23" t="s">
        <v>1</v>
      </c>
      <c r="D2" s="35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36" t="s">
        <v>7</v>
      </c>
      <c r="J2" s="24" t="s">
        <v>8</v>
      </c>
      <c r="K2" s="36" t="s">
        <v>9</v>
      </c>
      <c r="L2" s="36" t="s">
        <v>10</v>
      </c>
      <c r="M2" s="24" t="s">
        <v>11</v>
      </c>
    </row>
    <row r="3" spans="1:13" ht="30.6" x14ac:dyDescent="0.25">
      <c r="A3" s="40"/>
      <c r="B3" s="40"/>
      <c r="C3" s="25" t="s">
        <v>12</v>
      </c>
      <c r="D3" s="25"/>
      <c r="E3" s="25" t="s">
        <v>13</v>
      </c>
      <c r="F3" s="25" t="s">
        <v>14</v>
      </c>
      <c r="G3" s="25" t="s">
        <v>13</v>
      </c>
      <c r="H3" s="25" t="s">
        <v>14</v>
      </c>
      <c r="I3" s="3"/>
      <c r="J3" s="3"/>
      <c r="K3" s="3"/>
      <c r="L3" s="3"/>
      <c r="M3" s="3"/>
    </row>
    <row r="4" spans="1:13" x14ac:dyDescent="0.25">
      <c r="A4" s="40"/>
      <c r="B4" s="40"/>
      <c r="C4" s="25"/>
      <c r="D4" s="25"/>
      <c r="E4" s="25"/>
      <c r="F4" s="25"/>
      <c r="G4" s="25"/>
      <c r="H4" s="25"/>
      <c r="I4" s="3"/>
      <c r="J4" s="3"/>
      <c r="K4" s="3"/>
      <c r="L4" s="3"/>
      <c r="M4" s="3"/>
    </row>
    <row r="5" spans="1:13" x14ac:dyDescent="0.25">
      <c r="A5" s="27">
        <v>1</v>
      </c>
      <c r="B5" s="30">
        <v>46245</v>
      </c>
      <c r="C5" s="32">
        <v>730.8</v>
      </c>
      <c r="D5" s="19">
        <v>229.75</v>
      </c>
      <c r="E5" s="29">
        <v>3.5000000000000003E-2</v>
      </c>
      <c r="F5" s="18">
        <f>+(((E5*28.32)*($D5))/(1000000))*(1440)</f>
        <v>0.32792860800000001</v>
      </c>
      <c r="G5" s="20">
        <v>6.2</v>
      </c>
      <c r="H5" s="18">
        <f>+(((G5*28.32)*(D5))/(1000000))*(1440)</f>
        <v>58.090210560000003</v>
      </c>
      <c r="I5" s="19">
        <v>10.1</v>
      </c>
      <c r="J5" s="19">
        <v>8.0399999999999991</v>
      </c>
      <c r="K5" s="20">
        <v>74.7</v>
      </c>
      <c r="L5" s="21">
        <v>748</v>
      </c>
      <c r="M5" s="22" t="s">
        <v>25</v>
      </c>
    </row>
    <row r="6" spans="1:13" x14ac:dyDescent="0.25">
      <c r="A6" s="27">
        <v>2</v>
      </c>
      <c r="B6" s="30">
        <v>46247</v>
      </c>
      <c r="C6" s="32">
        <v>615.20000000000005</v>
      </c>
      <c r="D6" s="19">
        <v>244.34</v>
      </c>
      <c r="E6" s="29">
        <v>2.5000000000000001E-2</v>
      </c>
      <c r="F6" s="18">
        <f t="shared" ref="F6:F17" si="0">+(((E6*28.32)*($D6))/(1000000))*(1440)</f>
        <v>0.24910951680000001</v>
      </c>
      <c r="G6" s="20">
        <v>4.4000000000000004</v>
      </c>
      <c r="H6" s="18">
        <f t="shared" ref="H6:H24" si="1">+(((G6*28.32)*(D6))/(1000000))*(1440)</f>
        <v>43.843274956800009</v>
      </c>
      <c r="I6" s="19">
        <v>9.6300000000000008</v>
      </c>
      <c r="J6" s="19">
        <v>8.27</v>
      </c>
      <c r="K6" s="20">
        <v>74.3</v>
      </c>
      <c r="L6" s="21">
        <v>1026</v>
      </c>
      <c r="M6" s="22" t="s">
        <v>25</v>
      </c>
    </row>
    <row r="7" spans="1:13" x14ac:dyDescent="0.25">
      <c r="A7" s="27">
        <v>4</v>
      </c>
      <c r="B7" s="30">
        <v>46245</v>
      </c>
      <c r="C7" s="32">
        <v>157.80000000000001</v>
      </c>
      <c r="D7" s="19">
        <v>586.41999999999996</v>
      </c>
      <c r="E7" s="29">
        <v>4.7E-2</v>
      </c>
      <c r="F7" s="18">
        <f t="shared" si="0"/>
        <v>1.123989806592</v>
      </c>
      <c r="G7" s="20">
        <v>4</v>
      </c>
      <c r="H7" s="18">
        <f t="shared" si="1"/>
        <v>95.658706944000002</v>
      </c>
      <c r="I7" s="19">
        <v>4.79</v>
      </c>
      <c r="J7" s="19">
        <v>8.01</v>
      </c>
      <c r="K7" s="20">
        <v>76.5</v>
      </c>
      <c r="L7" s="21">
        <v>665</v>
      </c>
      <c r="M7" s="22" t="s">
        <v>25</v>
      </c>
    </row>
    <row r="8" spans="1:13" x14ac:dyDescent="0.25">
      <c r="A8" s="27">
        <v>5</v>
      </c>
      <c r="B8" s="30">
        <v>46245</v>
      </c>
      <c r="C8" s="32">
        <v>143.4</v>
      </c>
      <c r="D8" s="19">
        <v>127.41</v>
      </c>
      <c r="E8" s="38">
        <v>0.111</v>
      </c>
      <c r="F8" s="18">
        <f t="shared" si="0"/>
        <v>0.57674287180799999</v>
      </c>
      <c r="G8" s="20">
        <v>22</v>
      </c>
      <c r="H8" s="18">
        <f>+(((G8*28.32)*(D8))/(1000000))*(1440)</f>
        <v>114.30939801599997</v>
      </c>
      <c r="I8" s="19">
        <v>8.64</v>
      </c>
      <c r="J8" s="19">
        <v>8.19</v>
      </c>
      <c r="K8" s="20">
        <v>75.5</v>
      </c>
      <c r="L8" s="21">
        <v>691</v>
      </c>
      <c r="M8" s="22" t="s">
        <v>25</v>
      </c>
    </row>
    <row r="9" spans="1:13" x14ac:dyDescent="0.25">
      <c r="A9" s="27">
        <v>7</v>
      </c>
      <c r="B9" s="30">
        <v>46247</v>
      </c>
      <c r="C9" s="32">
        <v>412.8</v>
      </c>
      <c r="D9" s="19">
        <v>1235.01</v>
      </c>
      <c r="E9" s="29">
        <v>8.6999999999999994E-2</v>
      </c>
      <c r="F9" s="18">
        <f>+(((E9*28.32)*($D9))/(1000000))*(1440)</f>
        <v>4.3817285352959994</v>
      </c>
      <c r="G9" s="20">
        <v>9.6</v>
      </c>
      <c r="H9" s="18">
        <f>+(((G9*28.32)*(D9))/(1000000))*(1440)</f>
        <v>483.50107975680004</v>
      </c>
      <c r="I9" s="19">
        <v>8.6300000000000008</v>
      </c>
      <c r="J9" s="19">
        <v>8.19</v>
      </c>
      <c r="K9" s="20">
        <v>81</v>
      </c>
      <c r="L9" s="21">
        <v>930</v>
      </c>
      <c r="M9" s="22" t="s">
        <v>25</v>
      </c>
    </row>
    <row r="10" spans="1:13" x14ac:dyDescent="0.25">
      <c r="A10" s="27">
        <v>8</v>
      </c>
      <c r="B10" s="30">
        <v>46245</v>
      </c>
      <c r="C10" s="32">
        <v>656.4</v>
      </c>
      <c r="D10" s="19">
        <v>1317.88</v>
      </c>
      <c r="E10" s="29">
        <v>7.4999999999999997E-2</v>
      </c>
      <c r="F10" s="18">
        <f>+(((E10*28.32)*($D10))/(1000000))*(1440)</f>
        <v>4.0308150528000004</v>
      </c>
      <c r="G10" s="20">
        <v>8</v>
      </c>
      <c r="H10" s="18">
        <f>+(((G10*28.32)*(D10))/(1000000))*(1440)</f>
        <v>429.95360563200006</v>
      </c>
      <c r="I10" s="19">
        <v>5.92</v>
      </c>
      <c r="J10" s="19">
        <v>8.0500000000000007</v>
      </c>
      <c r="K10" s="20">
        <v>71.599999999999994</v>
      </c>
      <c r="L10" s="21">
        <v>903</v>
      </c>
      <c r="M10" s="22" t="s">
        <v>25</v>
      </c>
    </row>
    <row r="11" spans="1:13" x14ac:dyDescent="0.25">
      <c r="A11" s="27">
        <v>10</v>
      </c>
      <c r="B11" s="30">
        <v>46245</v>
      </c>
      <c r="C11" s="32">
        <v>4839.2</v>
      </c>
      <c r="D11" s="19" t="s">
        <v>15</v>
      </c>
      <c r="E11" s="38">
        <v>0.13300000000000001</v>
      </c>
      <c r="F11" s="18" t="s">
        <v>15</v>
      </c>
      <c r="G11" s="20">
        <v>12</v>
      </c>
      <c r="H11" s="18" t="s">
        <v>15</v>
      </c>
      <c r="I11" s="19">
        <v>7.4</v>
      </c>
      <c r="J11" s="19">
        <v>7.92</v>
      </c>
      <c r="K11" s="20">
        <v>74.599999999999994</v>
      </c>
      <c r="L11" s="21">
        <v>600</v>
      </c>
      <c r="M11" s="22" t="s">
        <v>25</v>
      </c>
    </row>
    <row r="12" spans="1:13" x14ac:dyDescent="0.25">
      <c r="A12" s="27">
        <v>12</v>
      </c>
      <c r="B12" s="30">
        <v>46247</v>
      </c>
      <c r="C12" s="32">
        <v>53.8</v>
      </c>
      <c r="D12" s="19">
        <v>2744.87</v>
      </c>
      <c r="E12" s="38">
        <v>7.5999999999999998E-2</v>
      </c>
      <c r="F12" s="18">
        <f>+(((E12*28.32)*($D12))/(1000000))*(1440)</f>
        <v>8.5072875816959996</v>
      </c>
      <c r="G12" s="20">
        <v>8.1999999999999993</v>
      </c>
      <c r="H12" s="18">
        <f>+(((G12*28.32)*(D12))/(1000000))*(1440)</f>
        <v>917.89155486719983</v>
      </c>
      <c r="I12" s="19">
        <v>6.25</v>
      </c>
      <c r="J12" s="19">
        <v>7.88</v>
      </c>
      <c r="K12" s="20">
        <v>73.2</v>
      </c>
      <c r="L12" s="21">
        <v>712</v>
      </c>
      <c r="M12" s="22" t="s">
        <v>25</v>
      </c>
    </row>
    <row r="13" spans="1:13" x14ac:dyDescent="0.25">
      <c r="A13" s="22">
        <v>14</v>
      </c>
      <c r="B13" s="30">
        <v>46247</v>
      </c>
      <c r="C13" s="32">
        <v>78.599999999999994</v>
      </c>
      <c r="D13" s="19">
        <v>1576.48</v>
      </c>
      <c r="E13" s="29">
        <v>6.5000000000000002E-2</v>
      </c>
      <c r="F13" s="18">
        <f>+(((E13*28.32)*($D13))/(1000000))*(1440)</f>
        <v>4.1788575129599996</v>
      </c>
      <c r="G13" s="20">
        <v>8</v>
      </c>
      <c r="H13" s="18">
        <f>+(((G13*28.32)*(D13))/(1000000))*(1440)</f>
        <v>514.32092467199993</v>
      </c>
      <c r="I13" s="19">
        <v>3.59</v>
      </c>
      <c r="J13" s="19">
        <v>7.82</v>
      </c>
      <c r="K13" s="20">
        <v>74.099999999999994</v>
      </c>
      <c r="L13" s="21">
        <v>719</v>
      </c>
      <c r="M13" s="22" t="s">
        <v>25</v>
      </c>
    </row>
    <row r="14" spans="1:13" x14ac:dyDescent="0.25">
      <c r="A14" s="22">
        <v>15</v>
      </c>
      <c r="B14" s="30">
        <v>46247</v>
      </c>
      <c r="C14" s="32">
        <v>26.8</v>
      </c>
      <c r="D14" s="19">
        <v>2567.89</v>
      </c>
      <c r="E14" s="29">
        <v>0.19800000000000001</v>
      </c>
      <c r="F14" s="18">
        <f t="shared" si="0"/>
        <v>20.734680485376</v>
      </c>
      <c r="G14" s="20">
        <v>40</v>
      </c>
      <c r="H14" s="18">
        <f t="shared" si="1"/>
        <v>4188.8243404800005</v>
      </c>
      <c r="I14" s="19">
        <v>5.22</v>
      </c>
      <c r="J14" s="19">
        <v>7.94</v>
      </c>
      <c r="K14" s="20">
        <v>75.2</v>
      </c>
      <c r="L14" s="21">
        <v>789</v>
      </c>
      <c r="M14" s="22" t="s">
        <v>25</v>
      </c>
    </row>
    <row r="15" spans="1:13" x14ac:dyDescent="0.25">
      <c r="A15" s="22">
        <v>16</v>
      </c>
      <c r="B15" s="30">
        <v>46244</v>
      </c>
      <c r="C15" s="32">
        <v>158.80000000000001</v>
      </c>
      <c r="D15" s="19">
        <v>3317.55</v>
      </c>
      <c r="E15" s="29">
        <v>3.4000000000000002E-2</v>
      </c>
      <c r="F15" s="18">
        <f t="shared" si="0"/>
        <v>4.5999396633600007</v>
      </c>
      <c r="G15" s="20">
        <v>3</v>
      </c>
      <c r="H15" s="18" t="s">
        <v>15</v>
      </c>
      <c r="I15" s="19">
        <v>5.26</v>
      </c>
      <c r="J15" s="19">
        <v>7.92</v>
      </c>
      <c r="K15" s="20">
        <v>70.599999999999994</v>
      </c>
      <c r="L15" s="21">
        <v>547</v>
      </c>
      <c r="M15" s="22" t="s">
        <v>25</v>
      </c>
    </row>
    <row r="16" spans="1:13" x14ac:dyDescent="0.25">
      <c r="A16" s="22">
        <v>17</v>
      </c>
      <c r="B16" s="30">
        <v>46240</v>
      </c>
      <c r="C16" s="32">
        <v>6.2</v>
      </c>
      <c r="D16" s="19">
        <v>274.04000000000002</v>
      </c>
      <c r="E16" s="38">
        <v>7.4999999999999997E-2</v>
      </c>
      <c r="F16" s="19">
        <f t="shared" si="0"/>
        <v>0.83816778240000001</v>
      </c>
      <c r="G16" s="20">
        <v>3</v>
      </c>
      <c r="H16" s="18">
        <f t="shared" si="1"/>
        <v>33.526711296000009</v>
      </c>
      <c r="I16" s="19">
        <v>7.23</v>
      </c>
      <c r="J16" s="19">
        <v>8.43</v>
      </c>
      <c r="K16" s="20">
        <v>79.5</v>
      </c>
      <c r="L16" s="21">
        <v>350</v>
      </c>
      <c r="M16" s="22"/>
    </row>
    <row r="17" spans="1:13" x14ac:dyDescent="0.25">
      <c r="A17" s="22">
        <v>19</v>
      </c>
      <c r="B17" s="30">
        <v>46240</v>
      </c>
      <c r="C17" s="33" t="s">
        <v>24</v>
      </c>
      <c r="D17" s="19">
        <v>20.56</v>
      </c>
      <c r="E17" s="38">
        <v>4.8000000000000001E-2</v>
      </c>
      <c r="F17" s="18">
        <f t="shared" si="0"/>
        <v>4.0245755904000008E-2</v>
      </c>
      <c r="G17" s="20">
        <v>7.8</v>
      </c>
      <c r="H17" s="18">
        <f t="shared" si="1"/>
        <v>6.5399353343999982</v>
      </c>
      <c r="I17" s="19">
        <v>4.84</v>
      </c>
      <c r="J17" s="19">
        <v>6.89</v>
      </c>
      <c r="K17" s="20">
        <v>75.5</v>
      </c>
      <c r="L17" s="21">
        <v>1845</v>
      </c>
      <c r="M17" s="22"/>
    </row>
    <row r="18" spans="1:13" x14ac:dyDescent="0.25">
      <c r="A18" s="22">
        <v>21</v>
      </c>
      <c r="B18" s="30">
        <v>46251</v>
      </c>
      <c r="C18" s="32">
        <v>215.2</v>
      </c>
      <c r="D18" s="19">
        <v>327.97</v>
      </c>
      <c r="E18" s="38">
        <v>7.0000000000000001E-3</v>
      </c>
      <c r="F18" s="18">
        <f t="shared" ref="F18:F26" si="2">+(((E18*28.32)*($D18))/(1000000))*(1440)</f>
        <v>9.3624152831999985E-2</v>
      </c>
      <c r="G18" s="20">
        <v>2.8</v>
      </c>
      <c r="H18" s="18" t="s">
        <v>15</v>
      </c>
      <c r="I18" s="19">
        <v>5.0999999999999996</v>
      </c>
      <c r="J18" s="19">
        <v>7.93</v>
      </c>
      <c r="K18" s="20">
        <v>74.3</v>
      </c>
      <c r="L18" s="21">
        <v>815</v>
      </c>
      <c r="M18" s="22"/>
    </row>
    <row r="19" spans="1:13" x14ac:dyDescent="0.25">
      <c r="A19" s="22">
        <v>22</v>
      </c>
      <c r="B19" s="30">
        <v>46251</v>
      </c>
      <c r="C19" s="32">
        <v>94.6</v>
      </c>
      <c r="D19" s="19">
        <v>41.13</v>
      </c>
      <c r="E19" s="38">
        <v>5.8000000000000003E-2</v>
      </c>
      <c r="F19" s="18">
        <f t="shared" si="2"/>
        <v>9.7284229632000008E-2</v>
      </c>
      <c r="G19" s="20">
        <v>5.6</v>
      </c>
      <c r="H19" s="18">
        <f t="shared" ref="H19" si="3">+(((G19*28.32)*(D19))/(1000000))*(1440)</f>
        <v>9.3929601024</v>
      </c>
      <c r="I19" s="19">
        <v>3.19</v>
      </c>
      <c r="J19" s="19">
        <v>7.63</v>
      </c>
      <c r="K19" s="20">
        <v>72.5</v>
      </c>
      <c r="L19" s="21">
        <v>917</v>
      </c>
      <c r="M19" s="22"/>
    </row>
    <row r="20" spans="1:13" x14ac:dyDescent="0.25">
      <c r="A20" s="22">
        <v>24</v>
      </c>
      <c r="B20" s="30">
        <v>46251</v>
      </c>
      <c r="C20" s="32">
        <v>13.4</v>
      </c>
      <c r="D20" s="19" t="s">
        <v>15</v>
      </c>
      <c r="E20" s="38">
        <v>2.4E-2</v>
      </c>
      <c r="F20" s="18" t="s">
        <v>15</v>
      </c>
      <c r="G20" s="20">
        <v>16</v>
      </c>
      <c r="H20" s="18" t="s">
        <v>15</v>
      </c>
      <c r="I20" s="19">
        <v>9.1</v>
      </c>
      <c r="J20" s="19">
        <v>8.2799999999999994</v>
      </c>
      <c r="K20" s="20">
        <v>75.400000000000006</v>
      </c>
      <c r="L20" s="21">
        <v>711</v>
      </c>
      <c r="M20" s="22"/>
    </row>
    <row r="21" spans="1:13" x14ac:dyDescent="0.25">
      <c r="A21" s="22">
        <v>25</v>
      </c>
      <c r="B21" s="30">
        <v>46251</v>
      </c>
      <c r="C21" s="32">
        <v>68.3</v>
      </c>
      <c r="D21" s="19">
        <v>864.67</v>
      </c>
      <c r="E21" s="38">
        <v>0.01</v>
      </c>
      <c r="F21" s="18">
        <f t="shared" si="2"/>
        <v>0.35261934336</v>
      </c>
      <c r="G21" s="20">
        <v>4</v>
      </c>
      <c r="H21" s="18">
        <f>+(((G21*28.32)*(D21))/(1000000))*(1440)</f>
        <v>141.04773734399998</v>
      </c>
      <c r="I21" s="19">
        <v>5.05</v>
      </c>
      <c r="J21" s="19">
        <v>7.78</v>
      </c>
      <c r="K21" s="20">
        <v>73.8</v>
      </c>
      <c r="L21" s="21">
        <v>464</v>
      </c>
      <c r="M21" s="22"/>
    </row>
    <row r="22" spans="1:13" x14ac:dyDescent="0.25">
      <c r="A22" s="22">
        <v>26</v>
      </c>
      <c r="B22" s="30">
        <v>46251</v>
      </c>
      <c r="C22" s="32">
        <v>82.8</v>
      </c>
      <c r="D22" s="19">
        <v>28.78</v>
      </c>
      <c r="E22" s="38">
        <v>3.9E-2</v>
      </c>
      <c r="F22" s="18">
        <f t="shared" si="2"/>
        <v>4.5773185535999995E-2</v>
      </c>
      <c r="G22" s="20">
        <v>22</v>
      </c>
      <c r="H22" s="18">
        <f t="shared" si="1"/>
        <v>25.820771327999999</v>
      </c>
      <c r="I22" s="19">
        <v>8.31</v>
      </c>
      <c r="J22" s="19">
        <v>8.5299999999999994</v>
      </c>
      <c r="K22" s="20">
        <v>79</v>
      </c>
      <c r="L22" s="21">
        <v>367</v>
      </c>
      <c r="M22" s="22"/>
    </row>
    <row r="23" spans="1:13" x14ac:dyDescent="0.25">
      <c r="A23" s="22">
        <v>27</v>
      </c>
      <c r="B23" s="30">
        <v>46251</v>
      </c>
      <c r="C23" s="32">
        <v>551</v>
      </c>
      <c r="D23" s="19">
        <v>399.2</v>
      </c>
      <c r="E23" s="38">
        <v>0.10299999999999999</v>
      </c>
      <c r="F23" s="18">
        <f t="shared" si="2"/>
        <v>1.6768086220799998</v>
      </c>
      <c r="G23" s="20">
        <v>24</v>
      </c>
      <c r="H23" s="18">
        <f t="shared" si="1"/>
        <v>390.71268864000001</v>
      </c>
      <c r="I23" s="19">
        <v>7.5</v>
      </c>
      <c r="J23" s="19">
        <v>8.23</v>
      </c>
      <c r="K23" s="20">
        <v>74.12</v>
      </c>
      <c r="L23" s="21">
        <v>614</v>
      </c>
      <c r="M23" s="22"/>
    </row>
    <row r="24" spans="1:13" x14ac:dyDescent="0.25">
      <c r="A24" s="22">
        <v>28</v>
      </c>
      <c r="B24" s="30">
        <v>46251</v>
      </c>
      <c r="C24" s="32">
        <v>25.6</v>
      </c>
      <c r="D24" s="19">
        <v>161.28</v>
      </c>
      <c r="E24" s="29">
        <v>2.9000000000000001E-2</v>
      </c>
      <c r="F24" s="18">
        <f t="shared" si="2"/>
        <v>0.19073669529600001</v>
      </c>
      <c r="G24" s="20">
        <v>6.6</v>
      </c>
      <c r="H24" s="18">
        <f t="shared" si="1"/>
        <v>43.409040998399995</v>
      </c>
      <c r="I24" s="19">
        <v>7.08</v>
      </c>
      <c r="J24" s="19">
        <v>8.11</v>
      </c>
      <c r="K24" s="20">
        <v>75</v>
      </c>
      <c r="L24" s="21">
        <v>656</v>
      </c>
      <c r="M24" s="22"/>
    </row>
    <row r="25" spans="1:13" x14ac:dyDescent="0.25">
      <c r="A25" s="22">
        <v>30</v>
      </c>
      <c r="B25" s="30">
        <v>46244</v>
      </c>
      <c r="C25" s="32">
        <v>2406.6</v>
      </c>
      <c r="D25" s="19">
        <v>50.02</v>
      </c>
      <c r="E25" s="38">
        <v>2.4E-2</v>
      </c>
      <c r="F25" s="18">
        <f t="shared" si="2"/>
        <v>4.8956534784000007E-2</v>
      </c>
      <c r="G25" s="20">
        <v>4.5999999999999996</v>
      </c>
      <c r="H25" s="18">
        <f>+(((G25*28.32)*(D25))/(1000000))*(1440)</f>
        <v>9.3833358336000003</v>
      </c>
      <c r="I25" s="19">
        <v>4.68</v>
      </c>
      <c r="J25" s="19">
        <v>7.9</v>
      </c>
      <c r="K25" s="20">
        <v>76.3</v>
      </c>
      <c r="L25" s="21">
        <v>404.6</v>
      </c>
      <c r="M25" s="22" t="s">
        <v>25</v>
      </c>
    </row>
    <row r="26" spans="1:13" x14ac:dyDescent="0.25">
      <c r="A26" s="22">
        <v>31</v>
      </c>
      <c r="B26" s="30">
        <v>46244</v>
      </c>
      <c r="C26" s="32">
        <v>145.4</v>
      </c>
      <c r="D26" s="19">
        <v>47.14</v>
      </c>
      <c r="E26" s="38">
        <v>1.9E-2</v>
      </c>
      <c r="F26" s="18">
        <f t="shared" si="2"/>
        <v>3.6525731328000001E-2</v>
      </c>
      <c r="G26" s="20">
        <v>2.6</v>
      </c>
      <c r="H26" s="18">
        <f t="shared" ref="H26:H33" si="4">+(((G26*28.32)*(D26))/(1000000))*(1440)</f>
        <v>4.9982579712000001</v>
      </c>
      <c r="I26" s="19">
        <v>7.85</v>
      </c>
      <c r="J26" s="19">
        <v>8.1999999999999993</v>
      </c>
      <c r="K26" s="20">
        <v>65.599999999999994</v>
      </c>
      <c r="L26" s="21">
        <v>530</v>
      </c>
      <c r="M26" s="22" t="s">
        <v>25</v>
      </c>
    </row>
    <row r="27" spans="1:13" x14ac:dyDescent="0.25">
      <c r="A27" s="22">
        <v>32</v>
      </c>
      <c r="B27" s="30">
        <v>46244</v>
      </c>
      <c r="C27" s="32">
        <v>24.2</v>
      </c>
      <c r="D27" s="19">
        <v>19.32</v>
      </c>
      <c r="E27" s="18" t="s">
        <v>26</v>
      </c>
      <c r="F27" s="18" t="s">
        <v>15</v>
      </c>
      <c r="G27" s="33" t="s">
        <v>24</v>
      </c>
      <c r="H27" s="18" t="s">
        <v>15</v>
      </c>
      <c r="I27" s="19">
        <v>4.82</v>
      </c>
      <c r="J27" s="19">
        <v>8.25</v>
      </c>
      <c r="K27" s="20">
        <v>76.900000000000006</v>
      </c>
      <c r="L27" s="21">
        <v>354.4</v>
      </c>
      <c r="M27" s="22" t="s">
        <v>25</v>
      </c>
    </row>
    <row r="28" spans="1:13" x14ac:dyDescent="0.25">
      <c r="A28" s="22">
        <v>33</v>
      </c>
      <c r="B28" s="30">
        <v>46244</v>
      </c>
      <c r="C28" s="32">
        <v>821.2</v>
      </c>
      <c r="D28" s="19">
        <v>1239.31</v>
      </c>
      <c r="E28" s="38">
        <v>7.3999999999999996E-2</v>
      </c>
      <c r="F28" s="18">
        <f t="shared" ref="F28:F30" si="5">+(((E28*28.32)*($D28))/(1000000))*(1440)</f>
        <v>3.7399639403519993</v>
      </c>
      <c r="G28" s="20">
        <v>13</v>
      </c>
      <c r="H28" s="18">
        <f t="shared" si="4"/>
        <v>657.02069222400007</v>
      </c>
      <c r="I28" s="19">
        <v>10.37</v>
      </c>
      <c r="J28" s="19">
        <v>8.02</v>
      </c>
      <c r="K28" s="20">
        <v>78</v>
      </c>
      <c r="L28" s="21">
        <v>433.2</v>
      </c>
      <c r="M28" s="22" t="s">
        <v>25</v>
      </c>
    </row>
    <row r="29" spans="1:13" x14ac:dyDescent="0.25">
      <c r="A29" s="22">
        <v>34</v>
      </c>
      <c r="B29" s="30">
        <v>46244</v>
      </c>
      <c r="C29" s="20" t="s">
        <v>27</v>
      </c>
      <c r="D29" s="19">
        <v>769.42</v>
      </c>
      <c r="E29" s="38">
        <v>0.24199999999999999</v>
      </c>
      <c r="F29" s="18">
        <f t="shared" si="5"/>
        <v>7.5933702789120003</v>
      </c>
      <c r="G29" s="20">
        <v>40</v>
      </c>
      <c r="H29" s="18">
        <f t="shared" si="4"/>
        <v>1255.1025254399999</v>
      </c>
      <c r="I29" s="19">
        <v>3.75</v>
      </c>
      <c r="J29" s="19">
        <v>7.82</v>
      </c>
      <c r="K29" s="20">
        <v>75.3</v>
      </c>
      <c r="L29" s="21">
        <v>405.1</v>
      </c>
      <c r="M29" s="22" t="s">
        <v>25</v>
      </c>
    </row>
    <row r="30" spans="1:13" x14ac:dyDescent="0.25">
      <c r="A30" s="22">
        <v>35</v>
      </c>
      <c r="B30" s="30">
        <v>46245</v>
      </c>
      <c r="C30" s="32">
        <v>191.8</v>
      </c>
      <c r="D30" s="19">
        <v>0.73</v>
      </c>
      <c r="E30" s="38">
        <v>3.7999999999999999E-2</v>
      </c>
      <c r="F30" s="18">
        <f t="shared" si="5"/>
        <v>1.1312593920000001E-3</v>
      </c>
      <c r="G30" s="20">
        <v>7.4</v>
      </c>
      <c r="H30" s="18">
        <f t="shared" si="4"/>
        <v>0.22029788160000002</v>
      </c>
      <c r="I30" s="19">
        <v>2.35</v>
      </c>
      <c r="J30" s="19">
        <v>7.75</v>
      </c>
      <c r="K30" s="20">
        <v>74.400000000000006</v>
      </c>
      <c r="L30" s="21">
        <v>400</v>
      </c>
      <c r="M30" s="22" t="s">
        <v>25</v>
      </c>
    </row>
    <row r="31" spans="1:13" x14ac:dyDescent="0.25">
      <c r="A31" s="22">
        <v>37</v>
      </c>
      <c r="B31" s="30">
        <v>46251</v>
      </c>
      <c r="C31" s="20">
        <v>4.0999999999999996</v>
      </c>
      <c r="D31" s="19" t="s">
        <v>15</v>
      </c>
      <c r="E31" s="18" t="s">
        <v>26</v>
      </c>
      <c r="F31" s="19" t="s">
        <v>15</v>
      </c>
      <c r="G31" s="20">
        <v>6.4</v>
      </c>
      <c r="H31" s="18" t="s">
        <v>15</v>
      </c>
      <c r="I31" s="19">
        <v>8.4</v>
      </c>
      <c r="J31" s="19">
        <v>8.4499999999999993</v>
      </c>
      <c r="K31" s="20">
        <v>76.7</v>
      </c>
      <c r="L31" s="21">
        <v>474</v>
      </c>
      <c r="M31" s="22"/>
    </row>
    <row r="32" spans="1:13" x14ac:dyDescent="0.25">
      <c r="A32" s="22">
        <v>38</v>
      </c>
      <c r="B32" s="30">
        <v>46244</v>
      </c>
      <c r="C32" s="20">
        <v>397.8</v>
      </c>
      <c r="D32" s="19">
        <v>69.150000000000006</v>
      </c>
      <c r="E32" s="29">
        <v>3.2000000000000001E-2</v>
      </c>
      <c r="F32" s="18">
        <f t="shared" ref="F32:F33" si="6">+(((E32*28.32)*($D32))/(1000000))*(1440)</f>
        <v>9.0239754240000011E-2</v>
      </c>
      <c r="G32" s="20">
        <v>4.8</v>
      </c>
      <c r="H32" s="18">
        <f t="shared" si="4"/>
        <v>13.535963136000001</v>
      </c>
      <c r="I32" s="19">
        <v>1.7</v>
      </c>
      <c r="J32" s="19">
        <v>7.48</v>
      </c>
      <c r="K32" s="20">
        <v>72.7</v>
      </c>
      <c r="L32" s="21">
        <v>309.3</v>
      </c>
      <c r="M32" s="22" t="s">
        <v>25</v>
      </c>
    </row>
    <row r="33" spans="1:13" x14ac:dyDescent="0.25">
      <c r="A33" s="22">
        <v>39</v>
      </c>
      <c r="B33" s="30">
        <v>46244</v>
      </c>
      <c r="C33" s="20">
        <v>40.200000000000003</v>
      </c>
      <c r="D33" s="19">
        <v>205.87</v>
      </c>
      <c r="E33" s="29">
        <v>0.01</v>
      </c>
      <c r="F33" s="18">
        <f t="shared" si="6"/>
        <v>8.3955432960000007E-2</v>
      </c>
      <c r="G33" s="20">
        <v>3.6</v>
      </c>
      <c r="H33" s="18">
        <f t="shared" si="4"/>
        <v>30.223955865600001</v>
      </c>
      <c r="I33" s="19">
        <v>5.35</v>
      </c>
      <c r="J33" s="19">
        <v>8.26</v>
      </c>
      <c r="K33" s="20">
        <v>77</v>
      </c>
      <c r="L33" s="21">
        <v>292.7</v>
      </c>
      <c r="M33" s="22" t="s">
        <v>25</v>
      </c>
    </row>
    <row r="34" spans="1:13" x14ac:dyDescent="0.25">
      <c r="A34" s="15" t="s">
        <v>16</v>
      </c>
      <c r="B34" s="7"/>
      <c r="C34" s="8"/>
      <c r="D34" s="8"/>
      <c r="E34" s="9"/>
      <c r="F34" s="9"/>
      <c r="G34" s="10"/>
      <c r="H34" s="10"/>
      <c r="I34" s="10"/>
      <c r="J34" s="9"/>
      <c r="K34" s="9"/>
      <c r="L34" s="9"/>
      <c r="M34" s="9"/>
    </row>
    <row r="35" spans="1:13" x14ac:dyDescent="0.25">
      <c r="A35" s="16"/>
      <c r="B35" s="11"/>
      <c r="G35" s="6"/>
      <c r="H35" s="6"/>
      <c r="I35" s="6"/>
    </row>
    <row r="36" spans="1:13" x14ac:dyDescent="0.25">
      <c r="A36" s="15" t="s">
        <v>17</v>
      </c>
      <c r="B36" s="12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17" t="s">
        <v>18</v>
      </c>
      <c r="B37" s="11"/>
    </row>
    <row r="38" spans="1:13" x14ac:dyDescent="0.25">
      <c r="A38" s="16"/>
    </row>
    <row r="39" spans="1:13" x14ac:dyDescent="0.25">
      <c r="A39" s="15" t="s">
        <v>19</v>
      </c>
      <c r="B39" s="11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6" t="s">
        <v>20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3" spans="1:13" x14ac:dyDescent="0.25">
      <c r="A43" s="26" t="s">
        <v>21</v>
      </c>
    </row>
    <row r="45" spans="1:13" x14ac:dyDescent="0.25">
      <c r="A45" s="26" t="s">
        <v>22</v>
      </c>
    </row>
    <row r="46" spans="1:13" x14ac:dyDescent="0.25">
      <c r="A46" s="15"/>
      <c r="B46" s="11"/>
    </row>
    <row r="47" spans="1:13" x14ac:dyDescent="0.25">
      <c r="A47" s="15"/>
      <c r="B47" s="11"/>
    </row>
    <row r="48" spans="1:13" x14ac:dyDescent="0.25">
      <c r="A48" s="15"/>
      <c r="B48" s="11"/>
    </row>
    <row r="49" spans="1:13" x14ac:dyDescent="0.25">
      <c r="A49" s="15"/>
      <c r="B49" s="11"/>
    </row>
    <row r="50" spans="1:13" x14ac:dyDescent="0.25">
      <c r="A50" s="15"/>
      <c r="B50" s="11"/>
    </row>
    <row r="51" spans="1:13" ht="14.4" thickBot="1" x14ac:dyDescent="0.3">
      <c r="A51" s="15"/>
      <c r="B51" s="11"/>
    </row>
    <row r="52" spans="1:13" ht="30.6" x14ac:dyDescent="0.25">
      <c r="A52" s="39" t="s">
        <v>23</v>
      </c>
      <c r="B52" s="39" t="s">
        <v>0</v>
      </c>
      <c r="C52" s="23" t="s">
        <v>1</v>
      </c>
      <c r="D52" s="23" t="s">
        <v>2</v>
      </c>
      <c r="E52" s="23" t="s">
        <v>3</v>
      </c>
      <c r="F52" s="23" t="s">
        <v>4</v>
      </c>
      <c r="G52" s="23" t="s">
        <v>5</v>
      </c>
      <c r="H52" s="23" t="s">
        <v>6</v>
      </c>
      <c r="I52" s="36" t="s">
        <v>7</v>
      </c>
      <c r="J52" s="24" t="s">
        <v>8</v>
      </c>
      <c r="K52" s="24" t="s">
        <v>9</v>
      </c>
      <c r="L52" s="24" t="s">
        <v>10</v>
      </c>
      <c r="M52" s="24" t="s">
        <v>11</v>
      </c>
    </row>
    <row r="53" spans="1:13" ht="30.6" x14ac:dyDescent="0.25">
      <c r="A53" s="40"/>
      <c r="B53" s="40"/>
      <c r="C53" s="25" t="s">
        <v>12</v>
      </c>
      <c r="D53" s="25"/>
      <c r="E53" s="25" t="s">
        <v>13</v>
      </c>
      <c r="F53" s="25" t="s">
        <v>14</v>
      </c>
      <c r="G53" s="25" t="s">
        <v>13</v>
      </c>
      <c r="H53" s="25" t="s">
        <v>14</v>
      </c>
      <c r="I53" s="25"/>
      <c r="J53" s="3"/>
      <c r="K53" s="3"/>
      <c r="L53" s="3"/>
      <c r="M53" s="3"/>
    </row>
    <row r="54" spans="1:13" x14ac:dyDescent="0.25">
      <c r="A54" s="40"/>
      <c r="B54" s="40"/>
      <c r="C54" s="25"/>
      <c r="D54" s="25"/>
      <c r="E54" s="25"/>
      <c r="F54" s="25"/>
      <c r="G54" s="25"/>
      <c r="H54" s="25"/>
      <c r="I54" s="25"/>
      <c r="J54" s="3"/>
      <c r="K54" s="3"/>
      <c r="L54" s="3"/>
      <c r="M54" s="3"/>
    </row>
    <row r="55" spans="1:13" x14ac:dyDescent="0.25">
      <c r="A55" s="22">
        <v>40</v>
      </c>
      <c r="B55" s="30">
        <v>46247</v>
      </c>
      <c r="C55" s="33" t="s">
        <v>24</v>
      </c>
      <c r="D55" s="19" t="s">
        <v>15</v>
      </c>
      <c r="E55" s="18" t="s">
        <v>26</v>
      </c>
      <c r="F55" s="18" t="s">
        <v>15</v>
      </c>
      <c r="G55" s="20">
        <v>5</v>
      </c>
      <c r="H55" s="18" t="s">
        <v>15</v>
      </c>
      <c r="I55" s="19">
        <v>7.39</v>
      </c>
      <c r="J55" s="19">
        <v>8.5399999999999991</v>
      </c>
      <c r="K55" s="20">
        <v>75</v>
      </c>
      <c r="L55" s="21">
        <v>370.4</v>
      </c>
      <c r="M55" s="37" t="s">
        <v>25</v>
      </c>
    </row>
    <row r="56" spans="1:13" x14ac:dyDescent="0.25">
      <c r="A56" s="22">
        <v>42</v>
      </c>
      <c r="B56" s="30">
        <v>46244</v>
      </c>
      <c r="C56" s="20" t="s">
        <v>27</v>
      </c>
      <c r="D56" s="19">
        <v>737.03</v>
      </c>
      <c r="E56" s="29">
        <v>0.24399999999999999</v>
      </c>
      <c r="F56" s="18">
        <f t="shared" ref="F56:F59" si="7">+(((E56*28.32)*($D56))/(1000000))*(1440)</f>
        <v>7.3338282178559995</v>
      </c>
      <c r="G56" s="20">
        <v>42</v>
      </c>
      <c r="H56" s="18">
        <f t="shared" ref="H56:H58" si="8">+(((G56*28.32)*(D56))/(1000000))*(1440)</f>
        <v>1262.3802670079999</v>
      </c>
      <c r="I56" s="19">
        <v>3.49</v>
      </c>
      <c r="J56" s="19">
        <v>7.89</v>
      </c>
      <c r="K56" s="20">
        <v>77.900000000000006</v>
      </c>
      <c r="L56" s="21">
        <v>369.3</v>
      </c>
      <c r="M56" s="22" t="s">
        <v>25</v>
      </c>
    </row>
    <row r="57" spans="1:13" x14ac:dyDescent="0.25">
      <c r="A57" s="22">
        <v>43</v>
      </c>
      <c r="B57" s="30">
        <v>46244</v>
      </c>
      <c r="C57" s="20">
        <v>181.2</v>
      </c>
      <c r="D57" s="19">
        <v>2613.6</v>
      </c>
      <c r="E57" s="29">
        <v>0.03</v>
      </c>
      <c r="F57" s="18">
        <f t="shared" si="7"/>
        <v>3.1975409664000001</v>
      </c>
      <c r="G57" s="20">
        <v>7.4</v>
      </c>
      <c r="H57" s="18">
        <f t="shared" si="8"/>
        <v>788.72677171200007</v>
      </c>
      <c r="I57" s="19">
        <v>5.01</v>
      </c>
      <c r="J57" s="19">
        <v>8.2799999999999994</v>
      </c>
      <c r="K57" s="20">
        <v>79.099999999999994</v>
      </c>
      <c r="L57" s="21">
        <v>379.8</v>
      </c>
      <c r="M57" s="22" t="s">
        <v>25</v>
      </c>
    </row>
    <row r="58" spans="1:13" x14ac:dyDescent="0.25">
      <c r="A58" s="22">
        <v>44</v>
      </c>
      <c r="B58" s="30">
        <v>46244</v>
      </c>
      <c r="C58" s="20" t="s">
        <v>27</v>
      </c>
      <c r="D58" s="19">
        <v>371.7</v>
      </c>
      <c r="E58" s="29">
        <v>0.16200000000000001</v>
      </c>
      <c r="F58" s="18">
        <f t="shared" si="7"/>
        <v>2.4556321843199997</v>
      </c>
      <c r="G58" s="20">
        <v>0.6</v>
      </c>
      <c r="H58" s="18">
        <f t="shared" si="8"/>
        <v>9.0949340159999998</v>
      </c>
      <c r="I58" s="19">
        <v>3.22</v>
      </c>
      <c r="J58" s="19">
        <v>7.39</v>
      </c>
      <c r="K58" s="20">
        <v>70.900000000000006</v>
      </c>
      <c r="L58" s="21">
        <v>335.1</v>
      </c>
      <c r="M58" s="22" t="s">
        <v>25</v>
      </c>
    </row>
    <row r="59" spans="1:13" x14ac:dyDescent="0.25">
      <c r="A59" s="22">
        <v>45</v>
      </c>
      <c r="B59" s="30">
        <v>46240</v>
      </c>
      <c r="C59" s="20">
        <v>1960.8</v>
      </c>
      <c r="D59" s="19">
        <v>7.77</v>
      </c>
      <c r="E59" s="31">
        <v>7.6999999999999999E-2</v>
      </c>
      <c r="F59" s="18">
        <f t="shared" si="7"/>
        <v>2.4398744831999997E-2</v>
      </c>
      <c r="G59" s="20">
        <v>23</v>
      </c>
      <c r="H59" s="18">
        <f>+(((G59*28.32)*(D59))/(1000000))*(1440)</f>
        <v>7.2879367679999998</v>
      </c>
      <c r="I59" s="19">
        <v>4.3099999999999996</v>
      </c>
      <c r="J59" s="19">
        <v>7.56</v>
      </c>
      <c r="K59" s="20">
        <v>63.9</v>
      </c>
      <c r="L59" s="21">
        <v>794</v>
      </c>
      <c r="M59" s="22"/>
    </row>
    <row r="60" spans="1:13" x14ac:dyDescent="0.25">
      <c r="A60" s="22">
        <v>46</v>
      </c>
      <c r="B60" s="30">
        <v>46244</v>
      </c>
      <c r="C60" s="20">
        <v>308.2</v>
      </c>
      <c r="D60" s="33" t="s">
        <v>15</v>
      </c>
      <c r="E60" s="38">
        <v>1.6E-2</v>
      </c>
      <c r="F60" s="18" t="s">
        <v>15</v>
      </c>
      <c r="G60" s="20">
        <v>5</v>
      </c>
      <c r="H60" s="18" t="s">
        <v>15</v>
      </c>
      <c r="I60" s="19">
        <v>3.21</v>
      </c>
      <c r="J60" s="19">
        <v>7.58</v>
      </c>
      <c r="K60" s="20">
        <v>61.8</v>
      </c>
      <c r="L60" s="21">
        <v>578</v>
      </c>
      <c r="M60" s="22" t="s">
        <v>25</v>
      </c>
    </row>
    <row r="61" spans="1:13" x14ac:dyDescent="0.25">
      <c r="A61" s="22">
        <v>47</v>
      </c>
      <c r="B61" s="30">
        <v>46244</v>
      </c>
      <c r="C61" s="20" t="s">
        <v>27</v>
      </c>
      <c r="D61" s="33">
        <v>34.33</v>
      </c>
      <c r="E61" s="29">
        <v>0.17499999999999999</v>
      </c>
      <c r="F61" s="18">
        <f t="shared" ref="F61" si="9">+(((E61*28.32)*($D61))/(1000000))*(1440)</f>
        <v>0.24500085119999993</v>
      </c>
      <c r="G61" s="20">
        <v>5</v>
      </c>
      <c r="H61" s="18">
        <f>+(((G61*28.32)*(D61))/(1000000))*(1440)</f>
        <v>7.0000243199999987</v>
      </c>
      <c r="I61" s="19">
        <v>5.34</v>
      </c>
      <c r="J61" s="19">
        <v>8.09</v>
      </c>
      <c r="K61" s="20">
        <v>72.7</v>
      </c>
      <c r="L61" s="21">
        <v>360.4</v>
      </c>
      <c r="M61" s="22" t="s">
        <v>25</v>
      </c>
    </row>
    <row r="62" spans="1:13" x14ac:dyDescent="0.25">
      <c r="A62" s="22">
        <v>48</v>
      </c>
      <c r="B62" s="30">
        <v>46247</v>
      </c>
      <c r="C62" s="33" t="s">
        <v>15</v>
      </c>
      <c r="D62" s="33" t="s">
        <v>15</v>
      </c>
      <c r="E62" s="33" t="s">
        <v>15</v>
      </c>
      <c r="F62" s="33" t="s">
        <v>15</v>
      </c>
      <c r="G62" s="33" t="s">
        <v>15</v>
      </c>
      <c r="H62" s="33" t="s">
        <v>15</v>
      </c>
      <c r="I62" s="33" t="s">
        <v>15</v>
      </c>
      <c r="J62" s="33" t="s">
        <v>15</v>
      </c>
      <c r="K62" s="33" t="s">
        <v>15</v>
      </c>
      <c r="L62" s="33" t="s">
        <v>15</v>
      </c>
      <c r="M62" s="22"/>
    </row>
    <row r="63" spans="1:13" x14ac:dyDescent="0.25">
      <c r="A63" s="22">
        <v>50</v>
      </c>
      <c r="B63" s="30">
        <v>46245</v>
      </c>
      <c r="C63" s="20">
        <v>3106.2</v>
      </c>
      <c r="D63" s="33">
        <v>6.51</v>
      </c>
      <c r="E63" s="29">
        <v>0.05</v>
      </c>
      <c r="F63" s="18">
        <f>+(((E63*28.32)*($D63))/(1000000))*(1440)</f>
        <v>1.3274150400000002E-2</v>
      </c>
      <c r="G63" s="20">
        <v>14</v>
      </c>
      <c r="H63" s="18">
        <f t="shared" ref="H63:H64" si="10">+(((G63*28.32)*(D63))/(1000000))*(1440)</f>
        <v>3.7167621120000005</v>
      </c>
      <c r="I63" s="19">
        <v>6.95</v>
      </c>
      <c r="J63" s="19">
        <v>7.92</v>
      </c>
      <c r="K63" s="20">
        <v>74.5</v>
      </c>
      <c r="L63" s="21">
        <v>732</v>
      </c>
      <c r="M63" s="22" t="s">
        <v>25</v>
      </c>
    </row>
    <row r="64" spans="1:13" x14ac:dyDescent="0.25">
      <c r="A64" s="22">
        <v>51</v>
      </c>
      <c r="B64" s="30">
        <v>46251</v>
      </c>
      <c r="C64" s="28">
        <v>488.7</v>
      </c>
      <c r="D64" s="33">
        <v>48.67</v>
      </c>
      <c r="E64" s="18" t="s">
        <v>26</v>
      </c>
      <c r="F64" s="18" t="s">
        <v>15</v>
      </c>
      <c r="G64" s="20">
        <v>4.5999999999999996</v>
      </c>
      <c r="H64" s="18">
        <f t="shared" si="10"/>
        <v>9.1300870655999997</v>
      </c>
      <c r="I64" s="19">
        <v>8.35</v>
      </c>
      <c r="J64" s="19">
        <v>8.07</v>
      </c>
      <c r="K64" s="20">
        <v>69.2</v>
      </c>
      <c r="L64" s="21">
        <v>743</v>
      </c>
      <c r="M64" s="22"/>
    </row>
    <row r="65" spans="1:13" x14ac:dyDescent="0.25">
      <c r="A65" s="22">
        <v>52</v>
      </c>
      <c r="B65" s="30">
        <v>46240</v>
      </c>
      <c r="C65" s="18">
        <v>107.6</v>
      </c>
      <c r="D65" s="33">
        <v>0.15</v>
      </c>
      <c r="E65" s="38">
        <v>0.11</v>
      </c>
      <c r="F65" s="18" t="s">
        <v>15</v>
      </c>
      <c r="G65" s="20">
        <v>14</v>
      </c>
      <c r="H65" s="18" t="s">
        <v>15</v>
      </c>
      <c r="I65" s="18">
        <v>7.58</v>
      </c>
      <c r="J65" s="19">
        <v>7.67</v>
      </c>
      <c r="K65" s="20">
        <v>73.7</v>
      </c>
      <c r="L65" s="21">
        <v>668</v>
      </c>
      <c r="M65" s="22"/>
    </row>
    <row r="66" spans="1:13" x14ac:dyDescent="0.25">
      <c r="A66" s="22">
        <v>53</v>
      </c>
      <c r="B66" s="30">
        <v>46240</v>
      </c>
      <c r="C66" s="34">
        <v>82.8</v>
      </c>
      <c r="D66" s="20" t="s">
        <v>15</v>
      </c>
      <c r="E66" s="29">
        <v>2.8000000000000001E-2</v>
      </c>
      <c r="F66" s="18" t="s">
        <v>15</v>
      </c>
      <c r="G66" s="20">
        <v>2.4</v>
      </c>
      <c r="H66" s="18" t="s">
        <v>15</v>
      </c>
      <c r="I66" s="19">
        <v>6.33</v>
      </c>
      <c r="J66" s="19">
        <v>7.75</v>
      </c>
      <c r="K66" s="20">
        <v>67.3</v>
      </c>
      <c r="L66" s="21">
        <v>940</v>
      </c>
      <c r="M66" s="22"/>
    </row>
    <row r="67" spans="1:13" x14ac:dyDescent="0.25">
      <c r="A67" s="22">
        <v>54</v>
      </c>
      <c r="B67" s="30">
        <v>46240</v>
      </c>
      <c r="C67" s="20">
        <v>124.8</v>
      </c>
      <c r="D67" s="20" t="s">
        <v>15</v>
      </c>
      <c r="E67" s="29">
        <v>0.17599999999999999</v>
      </c>
      <c r="F67" s="20" t="s">
        <v>15</v>
      </c>
      <c r="G67" s="20">
        <v>4</v>
      </c>
      <c r="H67" s="20" t="s">
        <v>15</v>
      </c>
      <c r="I67" s="19">
        <v>0.73</v>
      </c>
      <c r="J67" s="19">
        <v>7.4</v>
      </c>
      <c r="K67" s="20">
        <v>71.8</v>
      </c>
      <c r="L67" s="21">
        <v>335</v>
      </c>
      <c r="M67" s="22"/>
    </row>
    <row r="68" spans="1:13" x14ac:dyDescent="0.25">
      <c r="A68" s="27">
        <v>58</v>
      </c>
      <c r="B68" s="30">
        <v>46247</v>
      </c>
      <c r="C68" s="20">
        <v>922.2</v>
      </c>
      <c r="D68" s="19">
        <v>483.16</v>
      </c>
      <c r="E68" s="29">
        <v>4.5999999999999999E-2</v>
      </c>
      <c r="F68" s="18">
        <f t="shared" ref="F68:H74" si="11">+(((E68*28.32)*($D68))/(1000000))*(1440)</f>
        <v>0.90636796108800011</v>
      </c>
      <c r="G68" s="20">
        <v>5.6</v>
      </c>
      <c r="H68" s="18">
        <f>+(((G68*28.32)*(D68))/(1000000))*(1440)</f>
        <v>110.34044743679999</v>
      </c>
      <c r="I68" s="19">
        <v>8.1300000000000008</v>
      </c>
      <c r="J68" s="19">
        <v>8.18</v>
      </c>
      <c r="K68" s="20">
        <v>78.599999999999994</v>
      </c>
      <c r="L68" s="21">
        <v>926</v>
      </c>
      <c r="M68" s="22" t="s">
        <v>25</v>
      </c>
    </row>
    <row r="69" spans="1:13" x14ac:dyDescent="0.25">
      <c r="A69" s="27">
        <v>61</v>
      </c>
      <c r="B69" s="30">
        <v>46240</v>
      </c>
      <c r="C69" s="20">
        <v>1960.8</v>
      </c>
      <c r="D69" s="33">
        <v>51.89</v>
      </c>
      <c r="E69" s="29">
        <v>7.0000000000000007E-2</v>
      </c>
      <c r="F69" s="18">
        <f t="shared" si="11"/>
        <v>0.14812809984</v>
      </c>
      <c r="G69" s="20">
        <v>5.8</v>
      </c>
      <c r="H69" s="18">
        <f>+(((G69*28.32)*(D69))/(1000000))*(1440)</f>
        <v>12.273471129600003</v>
      </c>
      <c r="I69" s="19">
        <v>8.15</v>
      </c>
      <c r="J69" s="19">
        <v>8.1999999999999993</v>
      </c>
      <c r="K69" s="20">
        <v>67.2</v>
      </c>
      <c r="L69" s="21">
        <v>662</v>
      </c>
      <c r="M69" s="22"/>
    </row>
    <row r="70" spans="1:13" x14ac:dyDescent="0.25">
      <c r="A70" s="27">
        <v>62</v>
      </c>
      <c r="B70" s="30">
        <v>46240</v>
      </c>
      <c r="C70" s="20">
        <v>120.4</v>
      </c>
      <c r="D70" s="19">
        <v>38.58</v>
      </c>
      <c r="E70" s="29">
        <v>6.0999999999999999E-2</v>
      </c>
      <c r="F70" s="18">
        <f t="shared" si="11"/>
        <v>9.5972719103999987E-2</v>
      </c>
      <c r="G70" s="20">
        <v>4.2</v>
      </c>
      <c r="H70" s="18">
        <f>+(((G70*28.32)*(D70))/(1000000))*(1440)</f>
        <v>6.6079577088000008</v>
      </c>
      <c r="I70" s="19">
        <v>7.84</v>
      </c>
      <c r="J70" s="19" t="s">
        <v>15</v>
      </c>
      <c r="K70" s="20">
        <v>68.5</v>
      </c>
      <c r="L70" s="21">
        <v>853</v>
      </c>
      <c r="M70" s="22"/>
    </row>
    <row r="71" spans="1:13" x14ac:dyDescent="0.25">
      <c r="A71" s="5">
        <v>63</v>
      </c>
      <c r="B71" s="30">
        <v>46244</v>
      </c>
      <c r="C71" s="20">
        <v>240.2</v>
      </c>
      <c r="D71" s="19">
        <v>30.45</v>
      </c>
      <c r="E71" s="29">
        <v>7.1999999999999995E-2</v>
      </c>
      <c r="F71" s="18">
        <f t="shared" si="11"/>
        <v>8.9407825920000003E-2</v>
      </c>
      <c r="G71" s="20">
        <v>2.6</v>
      </c>
      <c r="H71" s="18">
        <f t="shared" ref="H71:H73" si="12">+(((G71*28.32)*(D71))/(1000000))*(1440)</f>
        <v>3.2286159359999997</v>
      </c>
      <c r="I71" s="19">
        <v>3.65</v>
      </c>
      <c r="J71" s="19">
        <v>7.7</v>
      </c>
      <c r="K71" s="20">
        <v>76.2</v>
      </c>
      <c r="L71" s="21">
        <v>434.3</v>
      </c>
      <c r="M71" s="22" t="s">
        <v>25</v>
      </c>
    </row>
    <row r="72" spans="1:13" x14ac:dyDescent="0.25">
      <c r="A72" s="5">
        <v>64</v>
      </c>
      <c r="B72" s="30">
        <v>46244</v>
      </c>
      <c r="C72" s="20">
        <v>1297.5999999999999</v>
      </c>
      <c r="D72" s="19">
        <v>58.19</v>
      </c>
      <c r="E72" s="29">
        <v>0.435</v>
      </c>
      <c r="F72" s="18">
        <f t="shared" ref="F72" si="13">+(((E72*28.32)*($D72))/(1000000))*(1440)</f>
        <v>1.0322701171199999</v>
      </c>
      <c r="G72" s="20">
        <v>10</v>
      </c>
      <c r="H72" s="18">
        <f t="shared" ref="H72" si="14">+(((G72*28.32)*(D72))/(1000000))*(1440)</f>
        <v>23.730347520000002</v>
      </c>
      <c r="I72" s="19">
        <v>2.4</v>
      </c>
      <c r="J72" s="19">
        <v>7.7</v>
      </c>
      <c r="K72" s="20">
        <v>72</v>
      </c>
      <c r="L72" s="21">
        <v>570</v>
      </c>
      <c r="M72" s="22" t="s">
        <v>25</v>
      </c>
    </row>
    <row r="73" spans="1:13" x14ac:dyDescent="0.25">
      <c r="A73" s="5">
        <v>65</v>
      </c>
      <c r="B73" s="30">
        <v>46240</v>
      </c>
      <c r="C73" s="20">
        <v>1960.8</v>
      </c>
      <c r="D73" s="19">
        <v>98.65</v>
      </c>
      <c r="E73" s="29">
        <v>0.14199999999999999</v>
      </c>
      <c r="F73" s="18">
        <f t="shared" si="11"/>
        <v>0.57126968064000005</v>
      </c>
      <c r="G73" s="20">
        <v>3</v>
      </c>
      <c r="H73" s="18">
        <f t="shared" si="12"/>
        <v>12.069077760000004</v>
      </c>
      <c r="I73" s="19">
        <v>8.57</v>
      </c>
      <c r="J73" s="19">
        <v>8.3800000000000008</v>
      </c>
      <c r="K73" s="20">
        <v>76.2</v>
      </c>
      <c r="L73" s="21">
        <v>624</v>
      </c>
      <c r="M73" s="22"/>
    </row>
    <row r="74" spans="1:13" x14ac:dyDescent="0.25">
      <c r="A74" s="5">
        <v>68</v>
      </c>
      <c r="B74" s="30">
        <v>46240</v>
      </c>
      <c r="C74" s="20">
        <v>1158.8</v>
      </c>
      <c r="D74" s="19">
        <v>153.65</v>
      </c>
      <c r="E74" s="29">
        <v>0.104</v>
      </c>
      <c r="F74" s="18">
        <f t="shared" si="11"/>
        <v>0.65166087167999998</v>
      </c>
      <c r="G74" s="20">
        <v>43</v>
      </c>
      <c r="H74" s="18">
        <f t="shared" si="11"/>
        <v>269.43670656</v>
      </c>
      <c r="I74" s="19">
        <v>5.88</v>
      </c>
      <c r="J74" s="19">
        <v>8.34</v>
      </c>
      <c r="K74" s="20">
        <v>76.900000000000006</v>
      </c>
      <c r="L74" s="21">
        <v>840</v>
      </c>
      <c r="M74" s="22"/>
    </row>
    <row r="75" spans="1:13" x14ac:dyDescent="0.25">
      <c r="A75" s="5">
        <v>69</v>
      </c>
      <c r="B75" s="30">
        <v>46240</v>
      </c>
      <c r="C75" s="20">
        <v>1297.5999999999999</v>
      </c>
      <c r="D75" s="19">
        <v>97.33</v>
      </c>
      <c r="E75" s="29">
        <v>0.14099999999999999</v>
      </c>
      <c r="F75" s="18">
        <f>+(((E75*28.32)*($D75))/(1000000))*(1440)</f>
        <v>0.55965653222399991</v>
      </c>
      <c r="G75" s="20">
        <v>6.6</v>
      </c>
      <c r="H75" s="18">
        <f t="shared" ref="H75" si="15">+(((G75*28.32)*(D75))/(1000000))*(1440)</f>
        <v>26.196688742399996</v>
      </c>
      <c r="I75" s="19">
        <v>7.71</v>
      </c>
      <c r="J75" s="19">
        <v>8.24</v>
      </c>
      <c r="K75" s="20">
        <v>75.8</v>
      </c>
      <c r="L75" s="21">
        <v>834</v>
      </c>
      <c r="M75" s="22"/>
    </row>
    <row r="76" spans="1:13" x14ac:dyDescent="0.25">
      <c r="A76" s="5">
        <v>70</v>
      </c>
      <c r="B76" s="30">
        <v>46240</v>
      </c>
      <c r="C76" s="20">
        <v>522.6</v>
      </c>
      <c r="D76" s="19">
        <v>53.72</v>
      </c>
      <c r="E76" s="29">
        <v>0.107</v>
      </c>
      <c r="F76" s="18">
        <f>+(((E76*28.32)*($D76))/(1000000))*(1440)</f>
        <v>0.23440966963200002</v>
      </c>
      <c r="G76" s="20">
        <v>3.8</v>
      </c>
      <c r="H76" s="18">
        <f t="shared" ref="H76:H78" si="16">+(((G76*28.32)*(D76))/(1000000))*(1440)</f>
        <v>8.3248293887999996</v>
      </c>
      <c r="I76" s="19">
        <v>7.6</v>
      </c>
      <c r="J76" s="19">
        <v>7.93</v>
      </c>
      <c r="K76" s="20">
        <v>72</v>
      </c>
      <c r="L76" s="21">
        <v>883</v>
      </c>
      <c r="M76" s="22"/>
    </row>
    <row r="77" spans="1:13" x14ac:dyDescent="0.25">
      <c r="A77" s="5">
        <v>72</v>
      </c>
      <c r="B77" s="30">
        <v>46244</v>
      </c>
      <c r="C77" s="20" t="s">
        <v>27</v>
      </c>
      <c r="D77" s="19">
        <v>3.36</v>
      </c>
      <c r="E77" s="29">
        <v>0.308</v>
      </c>
      <c r="F77" s="18">
        <f>+(((E77*28.32)*($D77))/(1000000))*(1440)</f>
        <v>4.2203234303999998E-2</v>
      </c>
      <c r="G77" s="20">
        <v>13</v>
      </c>
      <c r="H77" s="18">
        <f t="shared" si="16"/>
        <v>1.7813053440000002</v>
      </c>
      <c r="I77" s="19">
        <v>3.52</v>
      </c>
      <c r="J77" s="19">
        <v>7.56</v>
      </c>
      <c r="K77" s="20">
        <v>70.400000000000006</v>
      </c>
      <c r="L77" s="21">
        <v>401.6</v>
      </c>
      <c r="M77" s="22" t="s">
        <v>25</v>
      </c>
    </row>
    <row r="78" spans="1:13" x14ac:dyDescent="0.25">
      <c r="A78" s="5">
        <v>74</v>
      </c>
      <c r="B78" s="30">
        <v>46240</v>
      </c>
      <c r="C78" s="20">
        <v>37.4</v>
      </c>
      <c r="D78" s="19">
        <v>9.1999999999999993</v>
      </c>
      <c r="E78" s="29">
        <v>0.29699999999999999</v>
      </c>
      <c r="F78" s="18">
        <f>+(((E78*28.32)*($D78))/(1000000))*(1440)</f>
        <v>0.11142945791999999</v>
      </c>
      <c r="G78" s="20">
        <v>11</v>
      </c>
      <c r="H78" s="18">
        <f>+(((G78*28.32)*(D78))/(1000000))*(1440)</f>
        <v>4.1270169599999988</v>
      </c>
      <c r="I78" s="19">
        <v>3.4</v>
      </c>
      <c r="J78" s="19">
        <v>7.96</v>
      </c>
      <c r="K78" s="20">
        <v>69.7</v>
      </c>
      <c r="L78" s="21">
        <v>615</v>
      </c>
      <c r="M78" s="22"/>
    </row>
    <row r="79" spans="1:13" x14ac:dyDescent="0.25">
      <c r="A79" s="5">
        <v>75</v>
      </c>
      <c r="B79" s="30">
        <v>46240</v>
      </c>
      <c r="C79" s="20">
        <v>730.8</v>
      </c>
      <c r="D79" s="19" t="s">
        <v>15</v>
      </c>
      <c r="E79" s="38">
        <v>0.189</v>
      </c>
      <c r="F79" s="18" t="s">
        <v>15</v>
      </c>
      <c r="G79" s="20">
        <v>12</v>
      </c>
      <c r="H79" s="18" t="s">
        <v>15</v>
      </c>
      <c r="I79" s="19">
        <v>1.61</v>
      </c>
      <c r="J79" s="19">
        <v>6.95</v>
      </c>
      <c r="K79" s="20">
        <v>69.5</v>
      </c>
      <c r="L79" s="21">
        <v>385</v>
      </c>
      <c r="M79" s="22"/>
    </row>
    <row r="80" spans="1:13" x14ac:dyDescent="0.25">
      <c r="A80" s="5">
        <v>76</v>
      </c>
      <c r="B80" s="30">
        <v>46251</v>
      </c>
      <c r="C80" s="20">
        <v>1</v>
      </c>
      <c r="D80" s="19" t="s">
        <v>15</v>
      </c>
      <c r="E80" s="18" t="s">
        <v>26</v>
      </c>
      <c r="F80" s="18" t="s">
        <v>15</v>
      </c>
      <c r="G80" s="20">
        <v>4</v>
      </c>
      <c r="H80" s="18" t="s">
        <v>15</v>
      </c>
      <c r="I80" s="19">
        <v>8.1</v>
      </c>
      <c r="J80" s="19">
        <v>8.5399999999999991</v>
      </c>
      <c r="K80" s="20">
        <v>79.16</v>
      </c>
      <c r="L80" s="21">
        <v>420</v>
      </c>
      <c r="M80" s="22"/>
    </row>
    <row r="81" spans="1:13" x14ac:dyDescent="0.25">
      <c r="A81" s="5">
        <v>77</v>
      </c>
      <c r="B81" s="30">
        <v>46251</v>
      </c>
      <c r="C81" s="20">
        <v>22.8</v>
      </c>
      <c r="D81" s="19">
        <v>491.52</v>
      </c>
      <c r="E81" s="38">
        <v>7.0000000000000001E-3</v>
      </c>
      <c r="F81" s="18">
        <f>+(((E81*28.32)*($D81))/(1000000))*(1440)</f>
        <v>0.14031205171199998</v>
      </c>
      <c r="G81" s="20">
        <v>3.8</v>
      </c>
      <c r="H81" s="18">
        <f>+(((G81*28.32)*(D81))/(1000000))*(1440)</f>
        <v>76.169399500799997</v>
      </c>
      <c r="I81" s="19">
        <v>6.34</v>
      </c>
      <c r="J81" s="19">
        <v>8.14</v>
      </c>
      <c r="K81" s="20">
        <v>73.599999999999994</v>
      </c>
      <c r="L81" s="21">
        <v>706</v>
      </c>
      <c r="M81" s="22"/>
    </row>
    <row r="82" spans="1:13" x14ac:dyDescent="0.25">
      <c r="A82" s="15" t="s">
        <v>16</v>
      </c>
      <c r="B82" s="7"/>
      <c r="C82" s="8"/>
      <c r="D82" s="8"/>
      <c r="E82" s="9"/>
      <c r="F82" s="9"/>
      <c r="G82" s="10"/>
      <c r="H82" s="10"/>
      <c r="I82" s="10"/>
      <c r="J82" s="9"/>
      <c r="K82" s="9"/>
      <c r="L82" s="9"/>
      <c r="M82" s="9"/>
    </row>
    <row r="83" spans="1:13" x14ac:dyDescent="0.25">
      <c r="A83" s="16"/>
      <c r="B83" s="11"/>
      <c r="G83" s="6"/>
      <c r="H83" s="6"/>
      <c r="I83" s="6"/>
    </row>
    <row r="84" spans="1:13" x14ac:dyDescent="0.25">
      <c r="A84" s="15" t="s">
        <v>17</v>
      </c>
      <c r="B84" s="12"/>
      <c r="C84" s="13"/>
      <c r="D84" s="13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7" t="s">
        <v>18</v>
      </c>
      <c r="B85" s="11"/>
    </row>
    <row r="86" spans="1:13" x14ac:dyDescent="0.25">
      <c r="A86" s="16"/>
    </row>
    <row r="87" spans="1:13" x14ac:dyDescent="0.25">
      <c r="A87" s="15" t="s">
        <v>19</v>
      </c>
      <c r="B87" s="11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6" t="s">
        <v>20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1" spans="1:13" x14ac:dyDescent="0.25">
      <c r="A91" s="26" t="s">
        <v>21</v>
      </c>
    </row>
    <row r="93" spans="1:13" x14ac:dyDescent="0.25">
      <c r="A93" s="26" t="s">
        <v>22</v>
      </c>
    </row>
  </sheetData>
  <mergeCells count="4">
    <mergeCell ref="A52:A54"/>
    <mergeCell ref="B52:B54"/>
    <mergeCell ref="A2:A4"/>
    <mergeCell ref="B2:B4"/>
  </mergeCells>
  <phoneticPr fontId="2" type="noConversion"/>
  <conditionalFormatting sqref="C5:C16 C40:C51 C54 C63:C81 C56:C61 C18:C33">
    <cfRule type="cellIs" dxfId="9" priority="7" operator="greaterThan">
      <formula>235</formula>
    </cfRule>
  </conditionalFormatting>
  <conditionalFormatting sqref="E5:E26 E40:E51 E54 E63 E56:E61 E65:E79 E81 E32:E33 E28:E30">
    <cfRule type="cellIs" dxfId="8" priority="4" operator="greaterThan">
      <formula>0.076</formula>
    </cfRule>
  </conditionalFormatting>
  <conditionalFormatting sqref="G5:G26 G55:G61 G63:G81 G28:G33">
    <cfRule type="cellIs" dxfId="7" priority="11" operator="greaterThan">
      <formula>30</formula>
    </cfRule>
  </conditionalFormatting>
  <conditionalFormatting sqref="I5:I33 I55:I61 I63:I81">
    <cfRule type="cellIs" dxfId="6" priority="8" operator="greaterThan">
      <formula>12</formula>
    </cfRule>
    <cfRule type="cellIs" dxfId="5" priority="9" operator="lessThan">
      <formula>4</formula>
    </cfRule>
  </conditionalFormatting>
  <pageMargins left="0.7" right="0.7" top="0.75" bottom="0.75" header="0.51180555555555551" footer="0.51180555555555551"/>
  <pageSetup orientation="portrait" horizontalDpi="4294967292" verticalDpi="4294967292" r:id="rId1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</dc:creator>
  <cp:keywords/>
  <dc:description/>
  <cp:lastModifiedBy>Sofia Fitzgerald</cp:lastModifiedBy>
  <cp:revision/>
  <cp:lastPrinted>2026-08-26T12:57:57Z</cp:lastPrinted>
  <dcterms:created xsi:type="dcterms:W3CDTF">2013-10-15T15:39:43Z</dcterms:created>
  <dcterms:modified xsi:type="dcterms:W3CDTF">2026-08-26T12:58:34Z</dcterms:modified>
  <cp:category/>
  <cp:contentStatus/>
</cp:coreProperties>
</file>