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autoCompressPictures="0"/>
  <mc:AlternateContent xmlns:mc="http://schemas.openxmlformats.org/markup-compatibility/2006">
    <mc:Choice Requires="x15">
      <x15ac:absPath xmlns:x15ac="http://schemas.microsoft.com/office/spreadsheetml/2010/11/ac" url="G:\AES PROJECTS 2015 and 2016 and 2017\SCLC\2020\2020 Data Tables\"/>
    </mc:Choice>
  </mc:AlternateContent>
  <xr:revisionPtr revIDLastSave="0" documentId="8_{C1F45928-22AA-4F97-9D1A-2B413815926E}" xr6:coauthVersionLast="45" xr6:coauthVersionMax="45" xr10:uidLastSave="{00000000-0000-0000-0000-000000000000}"/>
  <bookViews>
    <workbookView xWindow="-108" yWindow="-108" windowWidth="23256" windowHeight="12600" tabRatio="613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2">Sheet1!#REF!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57" i="1" l="1"/>
  <c r="H56" i="1"/>
  <c r="H54" i="1"/>
  <c r="H52" i="1"/>
  <c r="H51" i="1"/>
  <c r="H49" i="1"/>
  <c r="H48" i="1"/>
  <c r="H47" i="1"/>
  <c r="H46" i="1"/>
  <c r="H44" i="1"/>
  <c r="H42" i="1"/>
  <c r="H41" i="1"/>
  <c r="H40" i="1"/>
  <c r="H38" i="1"/>
  <c r="H37" i="1"/>
  <c r="H36" i="1"/>
  <c r="H35" i="1"/>
  <c r="H34" i="1"/>
  <c r="H31" i="1"/>
  <c r="H29" i="1"/>
  <c r="H27" i="1"/>
  <c r="H26" i="1"/>
  <c r="H20" i="1"/>
  <c r="H19" i="1"/>
  <c r="H18" i="1"/>
  <c r="H16" i="1"/>
  <c r="H15" i="1"/>
  <c r="H14" i="1"/>
  <c r="H13" i="1"/>
  <c r="H12" i="1"/>
  <c r="F57" i="1"/>
  <c r="F56" i="1"/>
  <c r="F54" i="1"/>
  <c r="F53" i="1"/>
  <c r="F52" i="1"/>
  <c r="F51" i="1"/>
  <c r="F49" i="1"/>
  <c r="F48" i="1"/>
  <c r="F47" i="1"/>
  <c r="F46" i="1"/>
  <c r="F44" i="1"/>
  <c r="F42" i="1"/>
  <c r="F41" i="1"/>
  <c r="F40" i="1"/>
  <c r="F38" i="1"/>
  <c r="F37" i="1"/>
  <c r="F36" i="1"/>
  <c r="F35" i="1"/>
  <c r="F34" i="1"/>
  <c r="F31" i="1"/>
  <c r="F29" i="1"/>
  <c r="F27" i="1"/>
  <c r="F26" i="1"/>
  <c r="F20" i="1"/>
  <c r="F19" i="1"/>
  <c r="F18" i="1"/>
  <c r="F16" i="1"/>
  <c r="F15" i="1"/>
  <c r="F14" i="1"/>
  <c r="F13" i="1"/>
  <c r="F12" i="1"/>
  <c r="H11" i="1"/>
  <c r="H10" i="1"/>
  <c r="H9" i="1"/>
  <c r="H8" i="1"/>
  <c r="H7" i="1"/>
  <c r="H6" i="1"/>
  <c r="H5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<sst xmlns="http://schemas.openxmlformats.org/spreadsheetml/2006/main" count="122" uniqueCount="22">
  <si>
    <t>Site</t>
  </si>
  <si>
    <t>E-coli</t>
  </si>
  <si>
    <t>Total Phos.</t>
  </si>
  <si>
    <t>TSS</t>
  </si>
  <si>
    <t>D.O.</t>
  </si>
  <si>
    <t>pH</t>
  </si>
  <si>
    <t>Temp (C)</t>
  </si>
  <si>
    <t>Specific Conductance</t>
  </si>
  <si>
    <t>Post rain event *</t>
  </si>
  <si>
    <t>(CFU or colonies/100 ml)</t>
  </si>
  <si>
    <t>(ppm)</t>
  </si>
  <si>
    <t>Date</t>
  </si>
  <si>
    <t xml:space="preserve">* Indicates .5 inches or more of precipitation occurred within approx. 48 hours pre-sampling.  </t>
  </si>
  <si>
    <t xml:space="preserve">The notation “nd” denotes that no data was collected or calculated due to a result below lab  </t>
  </si>
  <si>
    <t>detection limits or the constraints of field conditions.</t>
  </si>
  <si>
    <t>Data shaded exceeds certain water quality standards selected from those provided by IDEM</t>
  </si>
  <si>
    <t>CFM Discharge</t>
  </si>
  <si>
    <t>Total Phos. Loading</t>
  </si>
  <si>
    <t>TSS Loading</t>
  </si>
  <si>
    <t>(kg/day)</t>
  </si>
  <si>
    <t>nd</t>
  </si>
  <si>
    <t>&lt;1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</si>
</sst>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0.0"/>
    <numFmt numFmtId="166" formatCode="0.000"/>
  </numFmts>
  <fonts count="12" x14ac:knownFonts="1">
    <font>
      <sz val="10"/>
      <name val="Arial"/>
    </font>
    <font>
      <sz val="11"/>
      <color indexed="8"/>
      <name val="Calibri"/>
      <family val="2"/>
    </font>
    <font>
      <sz val="8"/>
      <name val="Verdana"/>
      <family val="2"/>
    </font>
    <font>
      <sz val="11"/>
      <color indexed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5" xfId="1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/>
    <xf numFmtId="164" fontId="3" fillId="0" borderId="0" xfId="1" applyNumberFormat="1" applyFont="1" applyFill="1" applyAlignment="1">
      <alignment horizontal="left" shrinkToFit="1"/>
    </xf>
    <xf numFmtId="0" fontId="8" fillId="0" borderId="0" xfId="1" applyFont="1" applyFill="1" applyAlignment="1">
      <alignment horizontal="left" shrinkToFit="1"/>
    </xf>
    <xf numFmtId="0" fontId="3" fillId="0" borderId="0" xfId="1" applyFont="1" applyFill="1" applyAlignment="1">
      <alignment horizontal="left" shrinkToFit="1"/>
    </xf>
    <xf numFmtId="0" fontId="8" fillId="0" borderId="0" xfId="0" applyFont="1" applyFill="1" applyAlignment="1">
      <alignment horizontal="left" shrinkToFit="1"/>
    </xf>
    <xf numFmtId="0" fontId="11" fillId="0" borderId="0" xfId="1" applyFont="1"/>
    <xf numFmtId="164" fontId="3" fillId="0" borderId="0" xfId="1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3" fillId="0" borderId="0" xfId="1" applyNumberFormat="1" applyFont="1" applyFill="1" applyAlignment="1">
      <alignment horizontal="left"/>
    </xf>
    <xf numFmtId="0" fontId="8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1" applyFont="1" applyFill="1" applyAlignment="1">
      <alignment horizontal="center"/>
    </xf>
    <xf numFmtId="0" fontId="10" fillId="0" borderId="0" xfId="1" applyFont="1" applyFill="1" applyAlignment="1">
      <alignment horizontal="left"/>
    </xf>
    <xf numFmtId="0" fontId="3" fillId="0" borderId="5" xfId="1" applyFont="1" applyBorder="1" applyAlignment="1">
      <alignment horizontal="center"/>
    </xf>
    <xf numFmtId="2" fontId="9" fillId="0" borderId="5" xfId="0" applyNumberFormat="1" applyFont="1" applyFill="1" applyBorder="1" applyAlignment="1"/>
    <xf numFmtId="2" fontId="10" fillId="0" borderId="5" xfId="1" applyNumberFormat="1" applyFont="1" applyBorder="1" applyAlignment="1">
      <alignment wrapText="1"/>
    </xf>
    <xf numFmtId="165" fontId="9" fillId="0" borderId="5" xfId="0" applyNumberFormat="1" applyFont="1" applyFill="1" applyBorder="1" applyAlignment="1"/>
    <xf numFmtId="2" fontId="10" fillId="0" borderId="5" xfId="1" applyNumberFormat="1" applyFont="1" applyFill="1" applyBorder="1" applyAlignment="1">
      <alignment wrapText="1"/>
    </xf>
    <xf numFmtId="165" fontId="9" fillId="0" borderId="5" xfId="0" applyNumberFormat="1" applyFont="1" applyBorder="1" applyAlignment="1"/>
    <xf numFmtId="166" fontId="9" fillId="0" borderId="5" xfId="0" applyNumberFormat="1" applyFont="1" applyFill="1" applyBorder="1" applyAlignment="1"/>
    <xf numFmtId="2" fontId="7" fillId="0" borderId="5" xfId="0" applyNumberFormat="1" applyFont="1" applyFill="1" applyBorder="1" applyAlignment="1"/>
    <xf numFmtId="2" fontId="9" fillId="0" borderId="5" xfId="1" applyNumberFormat="1" applyFont="1" applyFill="1" applyBorder="1" applyAlignment="1"/>
    <xf numFmtId="165" fontId="10" fillId="0" borderId="5" xfId="1" applyNumberFormat="1" applyFont="1" applyFill="1" applyBorder="1" applyAlignment="1"/>
    <xf numFmtId="2" fontId="10" fillId="0" borderId="5" xfId="1" applyNumberFormat="1" applyFont="1" applyFill="1" applyBorder="1" applyAlignment="1"/>
    <xf numFmtId="165" fontId="10" fillId="0" borderId="5" xfId="1" applyNumberFormat="1" applyFont="1" applyBorder="1" applyAlignment="1"/>
    <xf numFmtId="2" fontId="7" fillId="0" borderId="5" xfId="1" applyNumberFormat="1" applyFont="1" applyFill="1" applyBorder="1" applyAlignment="1"/>
    <xf numFmtId="165" fontId="9" fillId="0" borderId="5" xfId="1" applyNumberFormat="1" applyFont="1" applyFill="1" applyBorder="1" applyAlignment="1"/>
    <xf numFmtId="166" fontId="10" fillId="0" borderId="5" xfId="1" applyNumberFormat="1" applyFont="1" applyFill="1" applyBorder="1" applyAlignment="1"/>
    <xf numFmtId="165" fontId="7" fillId="0" borderId="5" xfId="0" applyNumberFormat="1" applyFont="1" applyBorder="1" applyAlignment="1"/>
    <xf numFmtId="165" fontId="7" fillId="0" borderId="5" xfId="0" applyNumberFormat="1" applyFont="1" applyFill="1" applyBorder="1" applyAlignment="1"/>
    <xf numFmtId="166" fontId="7" fillId="0" borderId="5" xfId="0" applyNumberFormat="1" applyFont="1" applyFill="1" applyBorder="1" applyAlignment="1"/>
    <xf numFmtId="165" fontId="7" fillId="0" borderId="5" xfId="1" applyNumberFormat="1" applyFont="1" applyFill="1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Excel Built-in Normal 1" xfId="1" xr:uid="{00000000-0005-0000-0000-000000000000}"/>
    <cellStyle name="Normal" xfId="0" builtinId="0"/>
  </cellStyles>
  <dxfs count="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9"/>
  <sheetViews>
    <sheetView tabSelected="1" zoomScaleNormal="100" zoomScalePageLayoutView="90" workbookViewId="0">
      <selection activeCell="L53" sqref="L53"/>
    </sheetView>
  </sheetViews>
  <sheetFormatPr defaultColWidth="9.44140625" defaultRowHeight="13.8" x14ac:dyDescent="0.25"/>
  <cols>
    <col min="1" max="1" width="4" style="2" customWidth="1"/>
    <col min="2" max="2" width="7.77734375" style="2" customWidth="1"/>
    <col min="3" max="3" width="8.77734375" style="11" customWidth="1"/>
    <col min="4" max="4" width="8" style="11" customWidth="1"/>
    <col min="5" max="5" width="5.88671875" style="8" customWidth="1"/>
    <col min="6" max="6" width="7.109375" style="8" customWidth="1"/>
    <col min="7" max="7" width="5.44140625" style="8" customWidth="1"/>
    <col min="8" max="8" width="7.77734375" style="8" customWidth="1"/>
    <col min="9" max="9" width="7.44140625" style="2" customWidth="1"/>
    <col min="10" max="10" width="7.44140625" style="8" customWidth="1"/>
    <col min="11" max="11" width="8" style="2" customWidth="1"/>
    <col min="12" max="12" width="8.77734375" style="2" customWidth="1"/>
    <col min="13" max="13" width="5.6640625" style="2" customWidth="1"/>
    <col min="14" max="16384" width="9.44140625" style="3"/>
  </cols>
  <sheetData>
    <row r="1" spans="1:13" ht="14.4" thickBot="1" x14ac:dyDescent="0.3"/>
    <row r="2" spans="1:13" ht="45.6" x14ac:dyDescent="0.25">
      <c r="A2" s="59" t="s">
        <v>0</v>
      </c>
      <c r="B2" s="59" t="s">
        <v>11</v>
      </c>
      <c r="C2" s="9" t="s">
        <v>1</v>
      </c>
      <c r="D2" s="9" t="s">
        <v>16</v>
      </c>
      <c r="E2" s="9" t="s">
        <v>2</v>
      </c>
      <c r="F2" s="9" t="s">
        <v>17</v>
      </c>
      <c r="G2" s="9" t="s">
        <v>3</v>
      </c>
      <c r="H2" s="9" t="s">
        <v>18</v>
      </c>
      <c r="I2" s="4" t="s">
        <v>4</v>
      </c>
      <c r="J2" s="13" t="s">
        <v>5</v>
      </c>
      <c r="K2" s="4" t="s">
        <v>6</v>
      </c>
      <c r="L2" s="5" t="s">
        <v>7</v>
      </c>
      <c r="M2" s="4" t="s">
        <v>8</v>
      </c>
    </row>
    <row r="3" spans="1:13" ht="34.200000000000003" x14ac:dyDescent="0.25">
      <c r="A3" s="60"/>
      <c r="B3" s="60"/>
      <c r="C3" s="10" t="s">
        <v>9</v>
      </c>
      <c r="D3" s="10"/>
      <c r="E3" s="10" t="s">
        <v>10</v>
      </c>
      <c r="F3" s="10" t="s">
        <v>19</v>
      </c>
      <c r="G3" s="10" t="s">
        <v>10</v>
      </c>
      <c r="H3" s="10" t="s">
        <v>19</v>
      </c>
      <c r="I3" s="6"/>
      <c r="J3" s="14"/>
      <c r="K3" s="6"/>
      <c r="L3" s="7"/>
      <c r="M3" s="6"/>
    </row>
    <row r="4" spans="1:13" x14ac:dyDescent="0.25">
      <c r="A4" s="60"/>
      <c r="B4" s="60"/>
      <c r="C4" s="12"/>
      <c r="D4" s="12"/>
      <c r="E4" s="12"/>
      <c r="F4" s="12"/>
      <c r="G4" s="12"/>
      <c r="H4" s="12"/>
      <c r="I4" s="6"/>
      <c r="J4" s="14"/>
      <c r="K4" s="6"/>
      <c r="L4" s="7"/>
      <c r="M4" s="6"/>
    </row>
    <row r="5" spans="1:13" x14ac:dyDescent="0.25">
      <c r="A5" s="18">
        <v>1</v>
      </c>
      <c r="B5" s="15">
        <v>44068</v>
      </c>
      <c r="C5" s="43">
        <v>770.1</v>
      </c>
      <c r="D5" s="41">
        <v>111.03</v>
      </c>
      <c r="E5" s="46">
        <v>7.2999999999999995E-2</v>
      </c>
      <c r="F5" s="42">
        <f t="shared" ref="F5:F57" si="0">+(((E5*28.32)*($D5))/(1000000))*(1440)</f>
        <v>0.33053613235200002</v>
      </c>
      <c r="G5" s="43">
        <v>22</v>
      </c>
      <c r="H5" s="44">
        <f t="shared" ref="H5:H57" si="1">+(((G5*28.32)*(D5))/(1000000))*(1440)</f>
        <v>99.613628928000011</v>
      </c>
      <c r="I5" s="41">
        <v>7.9</v>
      </c>
      <c r="J5" s="41">
        <v>7.86</v>
      </c>
      <c r="K5" s="45">
        <v>63</v>
      </c>
      <c r="L5" s="45">
        <v>774</v>
      </c>
      <c r="M5" s="20"/>
    </row>
    <row r="6" spans="1:13" x14ac:dyDescent="0.25">
      <c r="A6" s="18">
        <v>2</v>
      </c>
      <c r="B6" s="15">
        <v>44068</v>
      </c>
      <c r="C6" s="43">
        <v>1203.3</v>
      </c>
      <c r="D6" s="41">
        <v>155.41</v>
      </c>
      <c r="E6" s="46">
        <v>2.5999999999999999E-2</v>
      </c>
      <c r="F6" s="42">
        <f t="shared" si="0"/>
        <v>0.16478134732800001</v>
      </c>
      <c r="G6" s="43">
        <v>4.4000000000000004</v>
      </c>
      <c r="H6" s="44">
        <f t="shared" si="1"/>
        <v>27.886074163200004</v>
      </c>
      <c r="I6" s="41">
        <v>7.9</v>
      </c>
      <c r="J6" s="41">
        <v>7.9</v>
      </c>
      <c r="K6" s="45">
        <v>67.900000000000006</v>
      </c>
      <c r="L6" s="45">
        <v>693</v>
      </c>
      <c r="M6" s="20"/>
    </row>
    <row r="7" spans="1:13" x14ac:dyDescent="0.25">
      <c r="A7" s="18">
        <v>4</v>
      </c>
      <c r="B7" s="15">
        <v>44068</v>
      </c>
      <c r="C7" s="43">
        <v>209.8</v>
      </c>
      <c r="D7" s="41">
        <v>289.88</v>
      </c>
      <c r="E7" s="46">
        <v>6.0999999999999999E-2</v>
      </c>
      <c r="F7" s="42">
        <f t="shared" si="0"/>
        <v>0.72111383654399996</v>
      </c>
      <c r="G7" s="43">
        <v>4.0999999999999996</v>
      </c>
      <c r="H7" s="44">
        <f t="shared" si="1"/>
        <v>48.468307046399993</v>
      </c>
      <c r="I7" s="41">
        <v>5.0999999999999996</v>
      </c>
      <c r="J7" s="41">
        <v>7.82</v>
      </c>
      <c r="K7" s="45">
        <v>76.5</v>
      </c>
      <c r="L7" s="45">
        <v>607</v>
      </c>
      <c r="M7" s="20"/>
    </row>
    <row r="8" spans="1:13" x14ac:dyDescent="0.25">
      <c r="A8" s="18">
        <v>5</v>
      </c>
      <c r="B8" s="15">
        <v>44068</v>
      </c>
      <c r="C8" s="43">
        <v>59.4</v>
      </c>
      <c r="D8" s="41">
        <v>328.2</v>
      </c>
      <c r="E8" s="46">
        <v>0.09</v>
      </c>
      <c r="F8" s="42">
        <f t="shared" si="0"/>
        <v>1.2045832703999999</v>
      </c>
      <c r="G8" s="43">
        <v>3.9</v>
      </c>
      <c r="H8" s="44">
        <f t="shared" si="1"/>
        <v>52.198608383999989</v>
      </c>
      <c r="I8" s="41">
        <v>10.199999999999999</v>
      </c>
      <c r="J8" s="41">
        <v>8.27</v>
      </c>
      <c r="K8" s="45">
        <v>76.099999999999994</v>
      </c>
      <c r="L8" s="45">
        <v>625</v>
      </c>
      <c r="M8" s="20"/>
    </row>
    <row r="9" spans="1:13" x14ac:dyDescent="0.25">
      <c r="A9" s="18">
        <v>6</v>
      </c>
      <c r="B9" s="15">
        <v>44068</v>
      </c>
      <c r="C9" s="43">
        <v>686.7</v>
      </c>
      <c r="D9" s="41">
        <v>445.36</v>
      </c>
      <c r="E9" s="46">
        <v>9.1999999999999998E-2</v>
      </c>
      <c r="F9" s="42">
        <f t="shared" si="0"/>
        <v>1.6709166120960002</v>
      </c>
      <c r="G9" s="43">
        <v>6</v>
      </c>
      <c r="H9" s="44">
        <f t="shared" si="1"/>
        <v>108.97282252799999</v>
      </c>
      <c r="I9" s="41">
        <v>7</v>
      </c>
      <c r="J9" s="41">
        <v>8.01</v>
      </c>
      <c r="K9" s="45">
        <v>75.7</v>
      </c>
      <c r="L9" s="45">
        <v>641</v>
      </c>
      <c r="M9" s="20"/>
    </row>
    <row r="10" spans="1:13" x14ac:dyDescent="0.25">
      <c r="A10" s="18">
        <v>7</v>
      </c>
      <c r="B10" s="15">
        <v>44068</v>
      </c>
      <c r="C10" s="43">
        <v>193.5</v>
      </c>
      <c r="D10" s="41">
        <v>1047.49</v>
      </c>
      <c r="E10" s="46">
        <v>8.3000000000000004E-2</v>
      </c>
      <c r="F10" s="42">
        <f t="shared" si="0"/>
        <v>3.5455508559360007</v>
      </c>
      <c r="G10" s="43">
        <v>2.8</v>
      </c>
      <c r="H10" s="44">
        <f t="shared" si="1"/>
        <v>119.6089445376</v>
      </c>
      <c r="I10" s="41">
        <v>7</v>
      </c>
      <c r="J10" s="41">
        <v>7.93</v>
      </c>
      <c r="K10" s="45">
        <v>75.3</v>
      </c>
      <c r="L10" s="45">
        <v>1102</v>
      </c>
      <c r="M10" s="20"/>
    </row>
    <row r="11" spans="1:13" x14ac:dyDescent="0.25">
      <c r="A11" s="18">
        <v>8</v>
      </c>
      <c r="B11" s="15">
        <v>44068</v>
      </c>
      <c r="C11" s="43">
        <v>96</v>
      </c>
      <c r="D11" s="41">
        <v>855.16</v>
      </c>
      <c r="E11" s="46">
        <v>6.8000000000000005E-2</v>
      </c>
      <c r="F11" s="42">
        <f t="shared" si="0"/>
        <v>2.3714394071039999</v>
      </c>
      <c r="G11" s="43">
        <v>1.7</v>
      </c>
      <c r="H11" s="44">
        <f t="shared" si="1"/>
        <v>59.285985177599997</v>
      </c>
      <c r="I11" s="41">
        <v>7.7</v>
      </c>
      <c r="J11" s="41">
        <v>8.01</v>
      </c>
      <c r="K11" s="45">
        <v>75.099999999999994</v>
      </c>
      <c r="L11" s="45">
        <v>937</v>
      </c>
      <c r="M11" s="20"/>
    </row>
    <row r="12" spans="1:13" x14ac:dyDescent="0.25">
      <c r="A12" s="18">
        <v>10</v>
      </c>
      <c r="B12" s="15">
        <v>44068</v>
      </c>
      <c r="C12" s="43">
        <v>48.8</v>
      </c>
      <c r="D12" s="47">
        <v>702.73</v>
      </c>
      <c r="E12" s="46">
        <v>4.9000000000000002E-2</v>
      </c>
      <c r="F12" s="42">
        <f t="shared" si="0"/>
        <v>1.404236687616</v>
      </c>
      <c r="G12" s="43">
        <v>4.8</v>
      </c>
      <c r="H12" s="44">
        <f t="shared" si="1"/>
        <v>137.55787960320001</v>
      </c>
      <c r="I12" s="41">
        <v>8.4</v>
      </c>
      <c r="J12" s="41">
        <v>8.1999999999999993</v>
      </c>
      <c r="K12" s="45">
        <v>80</v>
      </c>
      <c r="L12" s="45">
        <v>684</v>
      </c>
      <c r="M12" s="20"/>
    </row>
    <row r="13" spans="1:13" x14ac:dyDescent="0.25">
      <c r="A13" s="18">
        <v>12</v>
      </c>
      <c r="B13" s="15">
        <v>44068</v>
      </c>
      <c r="C13" s="43">
        <v>6.3</v>
      </c>
      <c r="D13" s="41">
        <v>773.78</v>
      </c>
      <c r="E13" s="46">
        <v>5.2999999999999999E-2</v>
      </c>
      <c r="F13" s="42">
        <f t="shared" si="0"/>
        <v>1.6724344734719998</v>
      </c>
      <c r="G13" s="43">
        <v>4.3</v>
      </c>
      <c r="H13" s="44">
        <f t="shared" si="1"/>
        <v>135.68807992319998</v>
      </c>
      <c r="I13" s="41">
        <v>7.7</v>
      </c>
      <c r="J13" s="41">
        <v>8.5299999999999994</v>
      </c>
      <c r="K13" s="45">
        <v>80.3</v>
      </c>
      <c r="L13" s="45">
        <v>674</v>
      </c>
      <c r="M13" s="20"/>
    </row>
    <row r="14" spans="1:13" x14ac:dyDescent="0.25">
      <c r="A14" s="18">
        <v>14</v>
      </c>
      <c r="B14" s="15">
        <v>44071</v>
      </c>
      <c r="C14" s="43">
        <v>21.3</v>
      </c>
      <c r="D14" s="41">
        <v>1656.53</v>
      </c>
      <c r="E14" s="46">
        <v>8.2000000000000003E-2</v>
      </c>
      <c r="F14" s="42">
        <f t="shared" si="0"/>
        <v>5.5394787271680004</v>
      </c>
      <c r="G14" s="43">
        <v>4.5999999999999996</v>
      </c>
      <c r="H14" s="44">
        <f t="shared" si="1"/>
        <v>310.75124567040001</v>
      </c>
      <c r="I14" s="41">
        <v>7.8</v>
      </c>
      <c r="J14" s="41">
        <v>7.77</v>
      </c>
      <c r="K14" s="45">
        <v>78.5</v>
      </c>
      <c r="L14" s="45">
        <v>607</v>
      </c>
      <c r="M14" s="20"/>
    </row>
    <row r="15" spans="1:13" x14ac:dyDescent="0.25">
      <c r="A15" s="18">
        <v>15</v>
      </c>
      <c r="B15" s="15">
        <v>44071</v>
      </c>
      <c r="C15" s="43">
        <v>6.3</v>
      </c>
      <c r="D15" s="41">
        <v>2174.2199999999998</v>
      </c>
      <c r="E15" s="46">
        <v>6.9000000000000006E-2</v>
      </c>
      <c r="F15" s="42">
        <f t="shared" si="0"/>
        <v>6.1179837373440007</v>
      </c>
      <c r="G15" s="43">
        <v>1.7</v>
      </c>
      <c r="H15" s="44">
        <f t="shared" si="1"/>
        <v>150.73293265919997</v>
      </c>
      <c r="I15" s="41">
        <v>7</v>
      </c>
      <c r="J15" s="41">
        <v>8.31</v>
      </c>
      <c r="K15" s="45">
        <v>79.8</v>
      </c>
      <c r="L15" s="45">
        <v>539</v>
      </c>
      <c r="M15" s="20"/>
    </row>
    <row r="16" spans="1:13" x14ac:dyDescent="0.25">
      <c r="A16" s="18">
        <v>16</v>
      </c>
      <c r="B16" s="15">
        <v>44070</v>
      </c>
      <c r="C16" s="43">
        <v>114.5</v>
      </c>
      <c r="D16" s="41">
        <v>2589</v>
      </c>
      <c r="E16" s="46">
        <v>4.2999999999999997E-2</v>
      </c>
      <c r="F16" s="42">
        <f t="shared" si="0"/>
        <v>4.5400041216</v>
      </c>
      <c r="G16" s="43">
        <v>1</v>
      </c>
      <c r="H16" s="44">
        <f t="shared" si="1"/>
        <v>105.58149119999999</v>
      </c>
      <c r="I16" s="41">
        <v>7.5</v>
      </c>
      <c r="J16" s="41">
        <v>8.2200000000000006</v>
      </c>
      <c r="K16" s="45">
        <v>71.099999999999994</v>
      </c>
      <c r="L16" s="45">
        <v>607</v>
      </c>
      <c r="M16" s="20"/>
    </row>
    <row r="17" spans="1:13" x14ac:dyDescent="0.25">
      <c r="A17" s="19">
        <v>17</v>
      </c>
      <c r="B17" s="16">
        <v>44064</v>
      </c>
      <c r="C17" s="43">
        <v>11.9</v>
      </c>
      <c r="D17" s="47" t="s">
        <v>20</v>
      </c>
      <c r="E17" s="46">
        <v>2.1999999999999999E-2</v>
      </c>
      <c r="F17" s="42" t="s">
        <v>20</v>
      </c>
      <c r="G17" s="43">
        <v>1.4</v>
      </c>
      <c r="H17" s="44" t="s">
        <v>20</v>
      </c>
      <c r="I17" s="41">
        <v>7.1</v>
      </c>
      <c r="J17" s="41">
        <v>8.18</v>
      </c>
      <c r="K17" s="45">
        <v>75.900000000000006</v>
      </c>
      <c r="L17" s="45">
        <v>272</v>
      </c>
      <c r="M17" s="20"/>
    </row>
    <row r="18" spans="1:13" x14ac:dyDescent="0.25">
      <c r="A18" s="20">
        <v>19</v>
      </c>
      <c r="B18" s="15">
        <v>44069</v>
      </c>
      <c r="C18" s="43">
        <v>727</v>
      </c>
      <c r="D18" s="41">
        <v>278.14999999999998</v>
      </c>
      <c r="E18" s="46">
        <v>7.6999999999999999E-2</v>
      </c>
      <c r="F18" s="42">
        <f t="shared" si="0"/>
        <v>0.87342482303999991</v>
      </c>
      <c r="G18" s="43">
        <v>10</v>
      </c>
      <c r="H18" s="44">
        <f t="shared" si="1"/>
        <v>113.43179519999997</v>
      </c>
      <c r="I18" s="41">
        <v>7.6</v>
      </c>
      <c r="J18" s="41">
        <v>8.1</v>
      </c>
      <c r="K18" s="45">
        <v>66.099999999999994</v>
      </c>
      <c r="L18" s="45">
        <v>864</v>
      </c>
      <c r="M18" s="20"/>
    </row>
    <row r="19" spans="1:13" x14ac:dyDescent="0.25">
      <c r="A19" s="20">
        <v>21</v>
      </c>
      <c r="B19" s="15">
        <v>44069</v>
      </c>
      <c r="C19" s="43">
        <v>70.8</v>
      </c>
      <c r="D19" s="41"/>
      <c r="E19" s="46">
        <v>3.7999999999999999E-2</v>
      </c>
      <c r="F19" s="42">
        <f t="shared" si="0"/>
        <v>0</v>
      </c>
      <c r="G19" s="43">
        <v>1.3</v>
      </c>
      <c r="H19" s="44">
        <f t="shared" si="1"/>
        <v>0</v>
      </c>
      <c r="I19" s="41">
        <v>3.9</v>
      </c>
      <c r="J19" s="41">
        <v>7.68</v>
      </c>
      <c r="K19" s="45">
        <v>74.2</v>
      </c>
      <c r="L19" s="45">
        <v>673</v>
      </c>
      <c r="M19" s="20"/>
    </row>
    <row r="20" spans="1:13" x14ac:dyDescent="0.25">
      <c r="A20" s="20">
        <v>22</v>
      </c>
      <c r="B20" s="15">
        <v>44069</v>
      </c>
      <c r="C20" s="43">
        <v>117.8</v>
      </c>
      <c r="D20" s="41">
        <v>67.37</v>
      </c>
      <c r="E20" s="46">
        <v>0.05</v>
      </c>
      <c r="F20" s="42">
        <f t="shared" si="0"/>
        <v>0.13737012480000002</v>
      </c>
      <c r="G20" s="43">
        <v>1.9</v>
      </c>
      <c r="H20" s="44">
        <f t="shared" si="1"/>
        <v>5.2200647424</v>
      </c>
      <c r="I20" s="41">
        <v>2.8</v>
      </c>
      <c r="J20" s="41">
        <v>7.51</v>
      </c>
      <c r="K20" s="45">
        <v>70.3</v>
      </c>
      <c r="L20" s="45">
        <v>650</v>
      </c>
      <c r="M20" s="20"/>
    </row>
    <row r="21" spans="1:13" x14ac:dyDescent="0.25">
      <c r="A21" s="20">
        <v>24</v>
      </c>
      <c r="B21" s="15">
        <v>44069</v>
      </c>
      <c r="C21" s="43">
        <v>86</v>
      </c>
      <c r="D21" s="47" t="s">
        <v>20</v>
      </c>
      <c r="E21" s="46">
        <v>2.5999999999999999E-2</v>
      </c>
      <c r="F21" s="42" t="s">
        <v>20</v>
      </c>
      <c r="G21" s="43">
        <v>1.8</v>
      </c>
      <c r="H21" s="44" t="s">
        <v>20</v>
      </c>
      <c r="I21" s="41">
        <v>5.9</v>
      </c>
      <c r="J21" s="41">
        <v>8.01</v>
      </c>
      <c r="K21" s="45">
        <v>78.099999999999994</v>
      </c>
      <c r="L21" s="45">
        <v>607</v>
      </c>
      <c r="M21" s="20"/>
    </row>
    <row r="22" spans="1:13" x14ac:dyDescent="0.25">
      <c r="A22" s="20">
        <v>25</v>
      </c>
      <c r="B22" s="15">
        <v>44069</v>
      </c>
      <c r="C22" s="43">
        <v>166.4</v>
      </c>
      <c r="D22" s="47" t="s">
        <v>20</v>
      </c>
      <c r="E22" s="46">
        <v>2.5000000000000001E-2</v>
      </c>
      <c r="F22" s="42" t="s">
        <v>20</v>
      </c>
      <c r="G22" s="43">
        <v>1.3</v>
      </c>
      <c r="H22" s="44" t="s">
        <v>20</v>
      </c>
      <c r="I22" s="41">
        <v>6.5</v>
      </c>
      <c r="J22" s="41">
        <v>7.82</v>
      </c>
      <c r="K22" s="45">
        <v>70.3</v>
      </c>
      <c r="L22" s="45">
        <v>555</v>
      </c>
      <c r="M22" s="20"/>
    </row>
    <row r="23" spans="1:13" x14ac:dyDescent="0.25">
      <c r="A23" s="20">
        <v>27</v>
      </c>
      <c r="B23" s="15">
        <v>44070</v>
      </c>
      <c r="C23" s="56" t="s">
        <v>20</v>
      </c>
      <c r="D23" s="47" t="s">
        <v>20</v>
      </c>
      <c r="E23" s="57" t="s">
        <v>20</v>
      </c>
      <c r="F23" s="42" t="s">
        <v>20</v>
      </c>
      <c r="G23" s="56" t="s">
        <v>20</v>
      </c>
      <c r="H23" s="44" t="s">
        <v>20</v>
      </c>
      <c r="I23" s="47" t="s">
        <v>20</v>
      </c>
      <c r="J23" s="47" t="s">
        <v>20</v>
      </c>
      <c r="K23" s="55" t="s">
        <v>20</v>
      </c>
      <c r="L23" s="55" t="s">
        <v>20</v>
      </c>
      <c r="M23" s="20"/>
    </row>
    <row r="24" spans="1:13" x14ac:dyDescent="0.25">
      <c r="A24" s="20">
        <v>28</v>
      </c>
      <c r="B24" s="15">
        <v>44070</v>
      </c>
      <c r="C24" s="56" t="s">
        <v>20</v>
      </c>
      <c r="D24" s="47" t="s">
        <v>20</v>
      </c>
      <c r="E24" s="57" t="s">
        <v>20</v>
      </c>
      <c r="F24" s="42" t="s">
        <v>20</v>
      </c>
      <c r="G24" s="56" t="s">
        <v>20</v>
      </c>
      <c r="H24" s="44" t="s">
        <v>20</v>
      </c>
      <c r="I24" s="47" t="s">
        <v>20</v>
      </c>
      <c r="J24" s="47" t="s">
        <v>20</v>
      </c>
      <c r="K24" s="55" t="s">
        <v>20</v>
      </c>
      <c r="L24" s="55" t="s">
        <v>20</v>
      </c>
      <c r="M24" s="40"/>
    </row>
    <row r="25" spans="1:13" x14ac:dyDescent="0.25">
      <c r="A25" s="20">
        <v>30</v>
      </c>
      <c r="B25" s="15">
        <v>44070</v>
      </c>
      <c r="C25" s="43">
        <v>1299.7</v>
      </c>
      <c r="D25" s="47" t="s">
        <v>20</v>
      </c>
      <c r="E25" s="46">
        <v>6.2E-2</v>
      </c>
      <c r="F25" s="42" t="s">
        <v>20</v>
      </c>
      <c r="G25" s="43">
        <v>9</v>
      </c>
      <c r="H25" s="44" t="s">
        <v>20</v>
      </c>
      <c r="I25" s="41">
        <v>2.5</v>
      </c>
      <c r="J25" s="41">
        <v>7.53</v>
      </c>
      <c r="K25" s="45">
        <v>76.400000000000006</v>
      </c>
      <c r="L25" s="45">
        <v>423</v>
      </c>
      <c r="M25" s="20"/>
    </row>
    <row r="26" spans="1:13" x14ac:dyDescent="0.25">
      <c r="A26" s="20">
        <v>31</v>
      </c>
      <c r="B26" s="15">
        <v>44070</v>
      </c>
      <c r="C26" s="43">
        <v>1046.2</v>
      </c>
      <c r="D26" s="41">
        <v>17.03</v>
      </c>
      <c r="E26" s="46">
        <v>3.4000000000000002E-2</v>
      </c>
      <c r="F26" s="42">
        <f t="shared" si="0"/>
        <v>2.3612898816000004E-2</v>
      </c>
      <c r="G26" s="43">
        <v>1.5</v>
      </c>
      <c r="H26" s="44">
        <f t="shared" si="1"/>
        <v>1.0417455360000003</v>
      </c>
      <c r="I26" s="41">
        <v>7.9</v>
      </c>
      <c r="J26" s="41">
        <v>8.27</v>
      </c>
      <c r="K26" s="45">
        <v>69</v>
      </c>
      <c r="L26" s="45">
        <v>585</v>
      </c>
      <c r="M26" s="20"/>
    </row>
    <row r="27" spans="1:13" x14ac:dyDescent="0.25">
      <c r="A27" s="20">
        <v>32</v>
      </c>
      <c r="B27" s="15">
        <v>44070</v>
      </c>
      <c r="C27" s="43">
        <v>16</v>
      </c>
      <c r="D27" s="41">
        <v>34.44</v>
      </c>
      <c r="E27" s="46">
        <v>2.5000000000000001E-2</v>
      </c>
      <c r="F27" s="42">
        <f t="shared" si="0"/>
        <v>3.5112268799999999E-2</v>
      </c>
      <c r="G27" s="43">
        <v>2.2999999999999998</v>
      </c>
      <c r="H27" s="44">
        <f t="shared" si="1"/>
        <v>3.2303287295999996</v>
      </c>
      <c r="I27" s="41">
        <v>6.2</v>
      </c>
      <c r="J27" s="41">
        <v>8.18</v>
      </c>
      <c r="K27" s="45">
        <v>78.400000000000006</v>
      </c>
      <c r="L27" s="45">
        <v>420</v>
      </c>
      <c r="M27" s="20"/>
    </row>
    <row r="28" spans="1:13" x14ac:dyDescent="0.25">
      <c r="A28" s="20">
        <v>33</v>
      </c>
      <c r="B28" s="15">
        <v>44067</v>
      </c>
      <c r="C28" s="43">
        <v>119.8</v>
      </c>
      <c r="D28" s="47" t="s">
        <v>20</v>
      </c>
      <c r="E28" s="46">
        <v>6.3E-2</v>
      </c>
      <c r="F28" s="42" t="s">
        <v>20</v>
      </c>
      <c r="G28" s="43">
        <v>4.4000000000000004</v>
      </c>
      <c r="H28" s="44" t="s">
        <v>20</v>
      </c>
      <c r="I28" s="41">
        <v>7.3</v>
      </c>
      <c r="J28" s="41">
        <v>7.93</v>
      </c>
      <c r="K28" s="45">
        <v>75</v>
      </c>
      <c r="L28" s="45">
        <v>494</v>
      </c>
      <c r="M28" s="20"/>
    </row>
    <row r="29" spans="1:13" x14ac:dyDescent="0.25">
      <c r="A29" s="20">
        <v>34</v>
      </c>
      <c r="B29" s="15">
        <v>44067</v>
      </c>
      <c r="C29" s="43">
        <v>1046.2</v>
      </c>
      <c r="D29" s="41">
        <v>470.09</v>
      </c>
      <c r="E29" s="46">
        <v>0.14799999999999999</v>
      </c>
      <c r="F29" s="42">
        <f t="shared" si="0"/>
        <v>2.8372556482559994</v>
      </c>
      <c r="G29" s="43">
        <v>1.6</v>
      </c>
      <c r="H29" s="44">
        <f t="shared" si="1"/>
        <v>30.673034035200004</v>
      </c>
      <c r="I29" s="41">
        <v>6</v>
      </c>
      <c r="J29" s="41">
        <v>7.78</v>
      </c>
      <c r="K29" s="45">
        <v>69.599999999999994</v>
      </c>
      <c r="L29" s="45">
        <v>564</v>
      </c>
      <c r="M29" s="20"/>
    </row>
    <row r="30" spans="1:13" x14ac:dyDescent="0.25">
      <c r="A30" s="20">
        <v>37</v>
      </c>
      <c r="B30" s="15">
        <v>44070</v>
      </c>
      <c r="C30" s="43">
        <v>9.5</v>
      </c>
      <c r="D30" s="47" t="s">
        <v>20</v>
      </c>
      <c r="E30" s="46">
        <v>0.03</v>
      </c>
      <c r="F30" s="42" t="s">
        <v>20</v>
      </c>
      <c r="G30" s="43">
        <v>5.9</v>
      </c>
      <c r="H30" s="44" t="s">
        <v>20</v>
      </c>
      <c r="I30" s="41">
        <v>6.3</v>
      </c>
      <c r="J30" s="41">
        <v>8.08</v>
      </c>
      <c r="K30" s="45">
        <v>77.3</v>
      </c>
      <c r="L30" s="45">
        <v>468</v>
      </c>
      <c r="M30" s="20"/>
    </row>
    <row r="31" spans="1:13" x14ac:dyDescent="0.25">
      <c r="A31" s="20">
        <v>38</v>
      </c>
      <c r="B31" s="15">
        <v>44069</v>
      </c>
      <c r="C31" s="43">
        <v>613.1</v>
      </c>
      <c r="D31" s="41">
        <v>73.28</v>
      </c>
      <c r="E31" s="46">
        <v>3.9E-2</v>
      </c>
      <c r="F31" s="42">
        <f t="shared" si="0"/>
        <v>0.116548263936</v>
      </c>
      <c r="G31" s="43">
        <v>1.5</v>
      </c>
      <c r="H31" s="44">
        <f t="shared" si="1"/>
        <v>4.4826255360000005</v>
      </c>
      <c r="I31" s="41">
        <v>4</v>
      </c>
      <c r="J31" s="41">
        <v>7.45</v>
      </c>
      <c r="K31" s="45">
        <v>75.099999999999994</v>
      </c>
      <c r="L31" s="45">
        <v>363</v>
      </c>
      <c r="M31" s="20"/>
    </row>
    <row r="32" spans="1:13" x14ac:dyDescent="0.25">
      <c r="A32" s="20">
        <v>39</v>
      </c>
      <c r="B32" s="15">
        <v>44069</v>
      </c>
      <c r="C32" s="43">
        <v>48.7</v>
      </c>
      <c r="D32" s="47" t="s">
        <v>20</v>
      </c>
      <c r="E32" s="46">
        <v>6.0999999999999999E-2</v>
      </c>
      <c r="F32" s="42" t="s">
        <v>20</v>
      </c>
      <c r="G32" s="43">
        <v>1.4</v>
      </c>
      <c r="H32" s="44" t="s">
        <v>20</v>
      </c>
      <c r="I32" s="41">
        <v>4.5999999999999996</v>
      </c>
      <c r="J32" s="41">
        <v>7.86</v>
      </c>
      <c r="K32" s="45">
        <v>76</v>
      </c>
      <c r="L32" s="45">
        <v>361</v>
      </c>
      <c r="M32" s="20"/>
    </row>
    <row r="33" spans="1:13" x14ac:dyDescent="0.25">
      <c r="A33" s="20">
        <v>40</v>
      </c>
      <c r="B33" s="15">
        <v>44069</v>
      </c>
      <c r="C33" s="43">
        <v>2</v>
      </c>
      <c r="D33" s="47" t="s">
        <v>20</v>
      </c>
      <c r="E33" s="46">
        <v>2.8000000000000001E-2</v>
      </c>
      <c r="F33" s="42" t="s">
        <v>20</v>
      </c>
      <c r="G33" s="43">
        <v>1.5</v>
      </c>
      <c r="H33" s="44" t="s">
        <v>20</v>
      </c>
      <c r="I33" s="41">
        <v>5.8</v>
      </c>
      <c r="J33" s="41">
        <v>8.59</v>
      </c>
      <c r="K33" s="45">
        <v>80.7</v>
      </c>
      <c r="L33" s="45">
        <v>381</v>
      </c>
      <c r="M33" s="20"/>
    </row>
    <row r="34" spans="1:13" x14ac:dyDescent="0.25">
      <c r="A34" s="20">
        <v>42</v>
      </c>
      <c r="B34" s="15">
        <v>44067</v>
      </c>
      <c r="C34" s="43">
        <v>1732.9</v>
      </c>
      <c r="D34" s="41"/>
      <c r="E34" s="46">
        <v>0.121</v>
      </c>
      <c r="F34" s="42">
        <f t="shared" si="0"/>
        <v>0</v>
      </c>
      <c r="G34" s="43">
        <v>6.9</v>
      </c>
      <c r="H34" s="44">
        <f t="shared" si="1"/>
        <v>0</v>
      </c>
      <c r="I34" s="41">
        <v>8.1999999999999993</v>
      </c>
      <c r="J34" s="41">
        <v>7.99</v>
      </c>
      <c r="K34" s="45">
        <v>69.5</v>
      </c>
      <c r="L34" s="45">
        <v>626</v>
      </c>
      <c r="M34" s="20"/>
    </row>
    <row r="35" spans="1:13" x14ac:dyDescent="0.25">
      <c r="A35" s="20">
        <v>43</v>
      </c>
      <c r="B35" s="15">
        <v>44067</v>
      </c>
      <c r="C35" s="43">
        <v>98.8</v>
      </c>
      <c r="D35" s="41">
        <v>221.05</v>
      </c>
      <c r="E35" s="46">
        <v>4.1000000000000002E-2</v>
      </c>
      <c r="F35" s="42">
        <f t="shared" si="0"/>
        <v>0.36959842944000004</v>
      </c>
      <c r="G35" s="43">
        <v>1.6</v>
      </c>
      <c r="H35" s="44">
        <f t="shared" si="1"/>
        <v>14.423353344000002</v>
      </c>
      <c r="I35" s="41">
        <v>5.4</v>
      </c>
      <c r="J35" s="41">
        <v>7.8</v>
      </c>
      <c r="K35" s="45">
        <v>76.8</v>
      </c>
      <c r="L35" s="45">
        <v>437</v>
      </c>
      <c r="M35" s="20"/>
    </row>
    <row r="36" spans="1:13" x14ac:dyDescent="0.25">
      <c r="A36" s="20">
        <v>44</v>
      </c>
      <c r="B36" s="15">
        <v>44067</v>
      </c>
      <c r="C36" s="43">
        <v>488.4</v>
      </c>
      <c r="D36" s="41">
        <v>12.28</v>
      </c>
      <c r="E36" s="46">
        <v>3.7999999999999999E-2</v>
      </c>
      <c r="F36" s="42">
        <f t="shared" si="0"/>
        <v>1.9029952511999997E-2</v>
      </c>
      <c r="G36" s="43">
        <v>3.3</v>
      </c>
      <c r="H36" s="44">
        <f t="shared" si="1"/>
        <v>1.6526011391999997</v>
      </c>
      <c r="I36" s="41">
        <v>7.9</v>
      </c>
      <c r="J36" s="41">
        <v>7.66</v>
      </c>
      <c r="K36" s="45">
        <v>65.2</v>
      </c>
      <c r="L36" s="45">
        <v>736</v>
      </c>
      <c r="M36" s="20"/>
    </row>
    <row r="37" spans="1:13" x14ac:dyDescent="0.25">
      <c r="A37" s="20">
        <v>45</v>
      </c>
      <c r="B37" s="16">
        <v>44064</v>
      </c>
      <c r="C37" s="43">
        <v>1627.5</v>
      </c>
      <c r="D37" s="41">
        <v>11.52</v>
      </c>
      <c r="E37" s="46">
        <v>7.3999999999999996E-2</v>
      </c>
      <c r="F37" s="42">
        <f t="shared" si="0"/>
        <v>3.4764816383999995E-2</v>
      </c>
      <c r="G37" s="43">
        <v>19</v>
      </c>
      <c r="H37" s="44">
        <f t="shared" si="1"/>
        <v>8.926101504</v>
      </c>
      <c r="I37" s="41">
        <v>8.5</v>
      </c>
      <c r="J37" s="41">
        <v>8.0399999999999991</v>
      </c>
      <c r="K37" s="45">
        <v>60.2</v>
      </c>
      <c r="L37" s="45">
        <v>697</v>
      </c>
      <c r="M37" s="20"/>
    </row>
    <row r="38" spans="1:13" x14ac:dyDescent="0.25">
      <c r="A38" s="20">
        <v>46</v>
      </c>
      <c r="B38" s="15">
        <v>44069</v>
      </c>
      <c r="C38" s="43">
        <v>46.4</v>
      </c>
      <c r="D38" s="41">
        <v>20.61</v>
      </c>
      <c r="E38" s="46">
        <v>2.4E-2</v>
      </c>
      <c r="F38" s="42">
        <f t="shared" si="0"/>
        <v>2.0171814912000003E-2</v>
      </c>
      <c r="G38" s="43">
        <v>5.6</v>
      </c>
      <c r="H38" s="44">
        <f t="shared" si="1"/>
        <v>4.7067568127999992</v>
      </c>
      <c r="I38" s="41">
        <v>4.2</v>
      </c>
      <c r="J38" s="41">
        <v>7.47</v>
      </c>
      <c r="K38" s="45">
        <v>62.7</v>
      </c>
      <c r="L38" s="45">
        <v>627</v>
      </c>
      <c r="M38" s="20"/>
    </row>
    <row r="39" spans="1:13" x14ac:dyDescent="0.25">
      <c r="A39" s="20">
        <v>47</v>
      </c>
      <c r="B39" s="15">
        <v>44067</v>
      </c>
      <c r="C39" s="56" t="s">
        <v>20</v>
      </c>
      <c r="D39" s="47" t="s">
        <v>20</v>
      </c>
      <c r="E39" s="57" t="s">
        <v>20</v>
      </c>
      <c r="F39" s="42" t="s">
        <v>20</v>
      </c>
      <c r="G39" s="56" t="s">
        <v>20</v>
      </c>
      <c r="H39" s="44" t="s">
        <v>20</v>
      </c>
      <c r="I39" s="47" t="s">
        <v>20</v>
      </c>
      <c r="J39" s="47" t="s">
        <v>20</v>
      </c>
      <c r="K39" s="55" t="s">
        <v>20</v>
      </c>
      <c r="L39" s="55" t="s">
        <v>20</v>
      </c>
      <c r="M39" s="20"/>
    </row>
    <row r="40" spans="1:13" x14ac:dyDescent="0.25">
      <c r="A40" s="20">
        <v>48</v>
      </c>
      <c r="B40" s="15">
        <v>44067</v>
      </c>
      <c r="C40" s="43">
        <v>920.8</v>
      </c>
      <c r="D40" s="41">
        <v>67.83</v>
      </c>
      <c r="E40" s="46">
        <v>3.2000000000000001E-2</v>
      </c>
      <c r="F40" s="42">
        <f t="shared" si="0"/>
        <v>8.8517173248E-2</v>
      </c>
      <c r="G40" s="43">
        <v>3.7</v>
      </c>
      <c r="H40" s="44">
        <f t="shared" si="1"/>
        <v>10.234798156800002</v>
      </c>
      <c r="I40" s="41">
        <v>6.6</v>
      </c>
      <c r="J40" s="41">
        <v>8.42</v>
      </c>
      <c r="K40" s="45">
        <v>83.4</v>
      </c>
      <c r="L40" s="45">
        <v>379</v>
      </c>
      <c r="M40" s="20"/>
    </row>
    <row r="41" spans="1:13" x14ac:dyDescent="0.25">
      <c r="A41" s="20">
        <v>50</v>
      </c>
      <c r="B41" s="16">
        <v>44064</v>
      </c>
      <c r="C41" s="43">
        <v>387.3</v>
      </c>
      <c r="D41" s="41">
        <v>3.76</v>
      </c>
      <c r="E41" s="46">
        <v>7.0000000000000007E-2</v>
      </c>
      <c r="F41" s="42">
        <f t="shared" si="0"/>
        <v>1.073350656E-2</v>
      </c>
      <c r="G41" s="43">
        <v>8.4</v>
      </c>
      <c r="H41" s="44">
        <f t="shared" si="1"/>
        <v>1.2880207872</v>
      </c>
      <c r="I41" s="41">
        <v>7.2</v>
      </c>
      <c r="J41" s="41">
        <v>7.74</v>
      </c>
      <c r="K41" s="45">
        <v>64</v>
      </c>
      <c r="L41" s="45">
        <v>782</v>
      </c>
      <c r="M41" s="20"/>
    </row>
    <row r="42" spans="1:13" x14ac:dyDescent="0.25">
      <c r="A42" s="20">
        <v>51</v>
      </c>
      <c r="B42" s="15">
        <v>44070</v>
      </c>
      <c r="C42" s="43">
        <v>307.60000000000002</v>
      </c>
      <c r="D42" s="41">
        <v>76.819999999999993</v>
      </c>
      <c r="E42" s="46">
        <v>2.4E-2</v>
      </c>
      <c r="F42" s="42">
        <f t="shared" si="0"/>
        <v>7.5186745343999994E-2</v>
      </c>
      <c r="G42" s="43">
        <v>2.1</v>
      </c>
      <c r="H42" s="44">
        <f t="shared" si="1"/>
        <v>6.5788402175999998</v>
      </c>
      <c r="I42" s="41">
        <v>8.4</v>
      </c>
      <c r="J42" s="41">
        <v>7.95</v>
      </c>
      <c r="K42" s="45">
        <v>64.900000000000006</v>
      </c>
      <c r="L42" s="45">
        <v>798</v>
      </c>
      <c r="M42" s="20"/>
    </row>
    <row r="43" spans="1:13" x14ac:dyDescent="0.25">
      <c r="A43" s="20">
        <v>52</v>
      </c>
      <c r="B43" s="16">
        <v>44064</v>
      </c>
      <c r="C43" s="56" t="s">
        <v>20</v>
      </c>
      <c r="D43" s="47" t="s">
        <v>20</v>
      </c>
      <c r="E43" s="57" t="s">
        <v>20</v>
      </c>
      <c r="F43" s="42" t="s">
        <v>20</v>
      </c>
      <c r="G43" s="56" t="s">
        <v>20</v>
      </c>
      <c r="H43" s="44" t="s">
        <v>20</v>
      </c>
      <c r="I43" s="47" t="s">
        <v>20</v>
      </c>
      <c r="J43" s="41"/>
      <c r="K43" s="55" t="s">
        <v>20</v>
      </c>
      <c r="L43" s="55" t="s">
        <v>20</v>
      </c>
      <c r="M43" s="20"/>
    </row>
    <row r="44" spans="1:13" x14ac:dyDescent="0.25">
      <c r="A44" s="20">
        <v>53</v>
      </c>
      <c r="B44" s="16">
        <v>44064</v>
      </c>
      <c r="C44" s="43">
        <v>16</v>
      </c>
      <c r="D44" s="41">
        <v>2.34</v>
      </c>
      <c r="E44" s="46">
        <v>4.2000000000000003E-2</v>
      </c>
      <c r="F44" s="42">
        <f t="shared" si="0"/>
        <v>4.0079370239999995E-3</v>
      </c>
      <c r="G44" s="43">
        <v>3.2</v>
      </c>
      <c r="H44" s="44">
        <f t="shared" si="1"/>
        <v>0.30536663039999995</v>
      </c>
      <c r="I44" s="41">
        <v>6</v>
      </c>
      <c r="J44" s="41">
        <v>7.31</v>
      </c>
      <c r="K44" s="45">
        <v>57.9</v>
      </c>
      <c r="L44" s="45">
        <v>572</v>
      </c>
      <c r="M44" s="20"/>
    </row>
    <row r="45" spans="1:13" x14ac:dyDescent="0.25">
      <c r="A45" s="20">
        <v>54</v>
      </c>
      <c r="B45" s="16">
        <v>44064</v>
      </c>
      <c r="C45" s="43">
        <v>187.2</v>
      </c>
      <c r="D45" s="47" t="s">
        <v>20</v>
      </c>
      <c r="E45" s="46">
        <v>0.11700000000000001</v>
      </c>
      <c r="F45" s="42" t="s">
        <v>20</v>
      </c>
      <c r="G45" s="43">
        <v>6.7</v>
      </c>
      <c r="H45" s="44" t="s">
        <v>20</v>
      </c>
      <c r="I45" s="41">
        <v>4.0999999999999996</v>
      </c>
      <c r="J45" s="41">
        <v>7.37</v>
      </c>
      <c r="K45" s="45">
        <v>65.2</v>
      </c>
      <c r="L45" s="45">
        <v>397</v>
      </c>
      <c r="M45" s="20"/>
    </row>
    <row r="46" spans="1:13" x14ac:dyDescent="0.25">
      <c r="A46" s="20">
        <v>58</v>
      </c>
      <c r="B46" s="16">
        <v>44068</v>
      </c>
      <c r="C46" s="43">
        <v>292.39999999999998</v>
      </c>
      <c r="D46" s="41">
        <v>280.42</v>
      </c>
      <c r="E46" s="46">
        <v>7.2999999999999995E-2</v>
      </c>
      <c r="F46" s="42">
        <f t="shared" si="0"/>
        <v>0.83480989132799999</v>
      </c>
      <c r="G46" s="43">
        <v>4.7</v>
      </c>
      <c r="H46" s="44">
        <f t="shared" si="1"/>
        <v>53.748034099200012</v>
      </c>
      <c r="I46" s="41">
        <v>6.7</v>
      </c>
      <c r="J46" s="41">
        <v>8.11</v>
      </c>
      <c r="K46" s="45">
        <v>74.7</v>
      </c>
      <c r="L46" s="45">
        <v>636</v>
      </c>
      <c r="M46" s="20"/>
    </row>
    <row r="47" spans="1:13" x14ac:dyDescent="0.25">
      <c r="A47" s="18">
        <v>59</v>
      </c>
      <c r="B47" s="15">
        <v>44068</v>
      </c>
      <c r="C47" s="43">
        <v>143.9</v>
      </c>
      <c r="D47" s="41">
        <v>646.33000000000004</v>
      </c>
      <c r="E47" s="46">
        <v>8.5000000000000006E-2</v>
      </c>
      <c r="F47" s="42">
        <f t="shared" si="0"/>
        <v>2.2404176294400004</v>
      </c>
      <c r="G47" s="43">
        <v>2.9</v>
      </c>
      <c r="H47" s="44">
        <f t="shared" si="1"/>
        <v>76.437777945600004</v>
      </c>
      <c r="I47" s="41">
        <v>5.8</v>
      </c>
      <c r="J47" s="41">
        <v>7.9</v>
      </c>
      <c r="K47" s="45">
        <v>75.8</v>
      </c>
      <c r="L47" s="45">
        <v>1073</v>
      </c>
      <c r="M47" s="20"/>
    </row>
    <row r="48" spans="1:13" x14ac:dyDescent="0.25">
      <c r="A48" s="18">
        <v>61</v>
      </c>
      <c r="B48" s="17">
        <v>44069</v>
      </c>
      <c r="C48" s="43">
        <v>1732.9</v>
      </c>
      <c r="D48" s="41">
        <v>54.92</v>
      </c>
      <c r="E48" s="46">
        <v>0.09</v>
      </c>
      <c r="F48" s="42">
        <f t="shared" si="0"/>
        <v>0.20157133823999998</v>
      </c>
      <c r="G48" s="43">
        <v>13</v>
      </c>
      <c r="H48" s="44">
        <f t="shared" si="1"/>
        <v>29.115859968000006</v>
      </c>
      <c r="I48" s="41">
        <v>9.8000000000000007</v>
      </c>
      <c r="J48" s="41">
        <v>8.16</v>
      </c>
      <c r="K48" s="45">
        <v>68.3</v>
      </c>
      <c r="L48" s="45">
        <v>665</v>
      </c>
      <c r="M48" s="20"/>
    </row>
    <row r="49" spans="1:14" x14ac:dyDescent="0.25">
      <c r="A49" s="18">
        <v>62</v>
      </c>
      <c r="B49" s="16">
        <v>44064</v>
      </c>
      <c r="C49" s="43">
        <v>172.2</v>
      </c>
      <c r="D49" s="41">
        <v>11.19</v>
      </c>
      <c r="E49" s="46">
        <v>7.0000000000000007E-2</v>
      </c>
      <c r="F49" s="42">
        <f t="shared" si="0"/>
        <v>3.194360064E-2</v>
      </c>
      <c r="G49" s="43">
        <v>12</v>
      </c>
      <c r="H49" s="44">
        <f t="shared" si="1"/>
        <v>5.4760458239999998</v>
      </c>
      <c r="I49" s="41">
        <v>7.4</v>
      </c>
      <c r="J49" s="41">
        <v>7.9</v>
      </c>
      <c r="K49" s="45">
        <v>64.2</v>
      </c>
      <c r="L49" s="45">
        <v>808</v>
      </c>
      <c r="M49" s="20"/>
    </row>
    <row r="50" spans="1:14" x14ac:dyDescent="0.25">
      <c r="A50" s="21">
        <v>63</v>
      </c>
      <c r="B50" s="15">
        <v>44067</v>
      </c>
      <c r="C50" s="43">
        <v>122.3</v>
      </c>
      <c r="D50" s="47" t="s">
        <v>20</v>
      </c>
      <c r="E50" s="46">
        <v>0.193</v>
      </c>
      <c r="F50" s="42" t="s">
        <v>20</v>
      </c>
      <c r="G50" s="43">
        <v>6</v>
      </c>
      <c r="H50" s="44" t="s">
        <v>20</v>
      </c>
      <c r="I50" s="41">
        <v>5.0999999999999996</v>
      </c>
      <c r="J50" s="41">
        <v>7.7</v>
      </c>
      <c r="K50" s="45">
        <v>76.8</v>
      </c>
      <c r="L50" s="45">
        <v>495</v>
      </c>
      <c r="M50" s="20"/>
    </row>
    <row r="51" spans="1:14" x14ac:dyDescent="0.25">
      <c r="A51" s="21">
        <v>64</v>
      </c>
      <c r="B51" s="15">
        <v>44067</v>
      </c>
      <c r="C51" s="53">
        <v>307.60000000000002</v>
      </c>
      <c r="D51" s="48">
        <v>6.28</v>
      </c>
      <c r="E51" s="54">
        <v>0.113</v>
      </c>
      <c r="F51" s="42">
        <f t="shared" si="0"/>
        <v>2.8939686912000006E-2</v>
      </c>
      <c r="G51" s="49">
        <v>4.5</v>
      </c>
      <c r="H51" s="44">
        <f t="shared" si="1"/>
        <v>1.1524654080000001</v>
      </c>
      <c r="I51" s="50">
        <v>8.6</v>
      </c>
      <c r="J51" s="50">
        <v>8.1999999999999993</v>
      </c>
      <c r="K51" s="51">
        <v>73.900000000000006</v>
      </c>
      <c r="L51" s="51">
        <v>572</v>
      </c>
      <c r="M51" s="20"/>
    </row>
    <row r="52" spans="1:14" x14ac:dyDescent="0.25">
      <c r="A52" s="21">
        <v>65</v>
      </c>
      <c r="B52" s="16">
        <v>44064</v>
      </c>
      <c r="C52" s="53">
        <v>365.4</v>
      </c>
      <c r="D52" s="52">
        <v>397.15</v>
      </c>
      <c r="E52" s="54">
        <v>3.5000000000000003E-2</v>
      </c>
      <c r="F52" s="42">
        <f t="shared" si="0"/>
        <v>0.5668633152</v>
      </c>
      <c r="G52" s="49">
        <v>7.1</v>
      </c>
      <c r="H52" s="44">
        <f t="shared" si="1"/>
        <v>114.992272512</v>
      </c>
      <c r="I52" s="50">
        <v>7.7</v>
      </c>
      <c r="J52" s="50">
        <v>8.24</v>
      </c>
      <c r="K52" s="51">
        <v>69.099999999999994</v>
      </c>
      <c r="L52" s="51">
        <v>627</v>
      </c>
      <c r="M52" s="20"/>
    </row>
    <row r="53" spans="1:14" x14ac:dyDescent="0.25">
      <c r="A53" s="21">
        <v>66</v>
      </c>
      <c r="B53" s="15">
        <v>44069</v>
      </c>
      <c r="C53" s="53">
        <v>21.6</v>
      </c>
      <c r="D53" s="48">
        <v>0.94</v>
      </c>
      <c r="E53" s="54">
        <v>0.57299999999999995</v>
      </c>
      <c r="F53" s="42">
        <f t="shared" si="0"/>
        <v>2.1965354495999994E-2</v>
      </c>
      <c r="G53" s="49" t="s">
        <v>21</v>
      </c>
      <c r="H53" s="44" t="s">
        <v>20</v>
      </c>
      <c r="I53" s="50">
        <v>8.1999999999999993</v>
      </c>
      <c r="J53" s="50">
        <v>7.94</v>
      </c>
      <c r="K53" s="51">
        <v>69.900000000000006</v>
      </c>
      <c r="L53" s="51">
        <v>2566</v>
      </c>
      <c r="M53" s="20"/>
    </row>
    <row r="54" spans="1:14" x14ac:dyDescent="0.25">
      <c r="A54" s="21">
        <v>67</v>
      </c>
      <c r="B54" s="15">
        <v>44069</v>
      </c>
      <c r="C54" s="53">
        <v>307.60000000000002</v>
      </c>
      <c r="D54" s="48">
        <v>74.78</v>
      </c>
      <c r="E54" s="54">
        <v>3.3000000000000002E-2</v>
      </c>
      <c r="F54" s="42">
        <f t="shared" si="0"/>
        <v>0.10063641139200001</v>
      </c>
      <c r="G54" s="49">
        <v>10</v>
      </c>
      <c r="H54" s="44">
        <f t="shared" si="1"/>
        <v>30.49588224</v>
      </c>
      <c r="I54" s="50">
        <v>5.6</v>
      </c>
      <c r="J54" s="50">
        <v>7.64</v>
      </c>
      <c r="K54" s="51">
        <v>77.900000000000006</v>
      </c>
      <c r="L54" s="51">
        <v>318</v>
      </c>
      <c r="M54" s="21"/>
    </row>
    <row r="55" spans="1:14" x14ac:dyDescent="0.25">
      <c r="A55" s="21">
        <v>68</v>
      </c>
      <c r="B55" s="16">
        <v>44064</v>
      </c>
      <c r="C55" s="53">
        <v>307.60000000000002</v>
      </c>
      <c r="D55" s="52" t="s">
        <v>20</v>
      </c>
      <c r="E55" s="54">
        <v>9.2999999999999999E-2</v>
      </c>
      <c r="F55" s="42" t="s">
        <v>20</v>
      </c>
      <c r="G55" s="49">
        <v>7.4</v>
      </c>
      <c r="H55" s="44" t="s">
        <v>20</v>
      </c>
      <c r="I55" s="50">
        <v>7.6</v>
      </c>
      <c r="J55" s="50">
        <v>8.17</v>
      </c>
      <c r="K55" s="51">
        <v>67.900000000000006</v>
      </c>
      <c r="L55" s="51">
        <v>668</v>
      </c>
      <c r="M55" s="20"/>
    </row>
    <row r="56" spans="1:14" x14ac:dyDescent="0.25">
      <c r="A56" s="21">
        <v>69</v>
      </c>
      <c r="B56" s="16">
        <v>44064</v>
      </c>
      <c r="C56" s="53">
        <v>275.5</v>
      </c>
      <c r="D56" s="52">
        <v>365.43</v>
      </c>
      <c r="E56" s="54">
        <v>0.107</v>
      </c>
      <c r="F56" s="42">
        <f t="shared" si="0"/>
        <v>1.594570468608</v>
      </c>
      <c r="G56" s="49">
        <v>4.9000000000000004</v>
      </c>
      <c r="H56" s="44">
        <f t="shared" si="1"/>
        <v>73.022385945600007</v>
      </c>
      <c r="I56" s="50">
        <v>8</v>
      </c>
      <c r="J56" s="50">
        <v>8.2200000000000006</v>
      </c>
      <c r="K56" s="51">
        <v>68.400000000000006</v>
      </c>
      <c r="L56" s="51">
        <v>653</v>
      </c>
      <c r="M56" s="20"/>
    </row>
    <row r="57" spans="1:14" x14ac:dyDescent="0.25">
      <c r="A57" s="21">
        <v>70</v>
      </c>
      <c r="B57" s="16">
        <v>44064</v>
      </c>
      <c r="C57" s="53">
        <v>686.7</v>
      </c>
      <c r="D57" s="52">
        <v>349.54</v>
      </c>
      <c r="E57" s="54">
        <v>7.9000000000000001E-2</v>
      </c>
      <c r="F57" s="42">
        <f t="shared" si="0"/>
        <v>1.1261071457280001</v>
      </c>
      <c r="G57" s="49">
        <v>8.4</v>
      </c>
      <c r="H57" s="44">
        <f t="shared" si="1"/>
        <v>119.7379749888</v>
      </c>
      <c r="I57" s="50">
        <v>7.5</v>
      </c>
      <c r="J57" s="50">
        <v>7.86</v>
      </c>
      <c r="K57" s="51">
        <v>66.400000000000006</v>
      </c>
      <c r="L57" s="51">
        <v>684</v>
      </c>
      <c r="M57" s="20"/>
    </row>
    <row r="58" spans="1:14" x14ac:dyDescent="0.25">
      <c r="A58" s="21">
        <v>71</v>
      </c>
      <c r="B58" s="16">
        <v>44064</v>
      </c>
      <c r="C58" s="53">
        <v>419.6</v>
      </c>
      <c r="D58" s="52" t="s">
        <v>20</v>
      </c>
      <c r="E58" s="54">
        <v>0.23699999999999999</v>
      </c>
      <c r="F58" s="42" t="s">
        <v>20</v>
      </c>
      <c r="G58" s="49">
        <v>12</v>
      </c>
      <c r="H58" s="44" t="s">
        <v>20</v>
      </c>
      <c r="I58" s="50">
        <v>6.3</v>
      </c>
      <c r="J58" s="50">
        <v>8.09</v>
      </c>
      <c r="K58" s="51">
        <v>74.7</v>
      </c>
      <c r="L58" s="51">
        <v>584</v>
      </c>
      <c r="M58" s="20"/>
    </row>
    <row r="59" spans="1:14" x14ac:dyDescent="0.25">
      <c r="A59" s="21">
        <v>72</v>
      </c>
      <c r="B59" s="15">
        <v>44069</v>
      </c>
      <c r="C59" s="53">
        <v>1373.4</v>
      </c>
      <c r="D59" s="52" t="s">
        <v>20</v>
      </c>
      <c r="E59" s="54">
        <v>1.99</v>
      </c>
      <c r="F59" s="42" t="s">
        <v>20</v>
      </c>
      <c r="G59" s="43">
        <v>190</v>
      </c>
      <c r="H59" s="44" t="s">
        <v>20</v>
      </c>
      <c r="I59" s="41">
        <v>7.6</v>
      </c>
      <c r="J59" s="50">
        <v>8.1199999999999992</v>
      </c>
      <c r="K59" s="51">
        <v>74.8</v>
      </c>
      <c r="L59" s="51">
        <v>542</v>
      </c>
      <c r="M59" s="21"/>
    </row>
    <row r="60" spans="1:14" x14ac:dyDescent="0.25">
      <c r="A60" s="21">
        <v>73</v>
      </c>
      <c r="B60" s="15">
        <v>44064</v>
      </c>
      <c r="C60" s="58" t="s">
        <v>20</v>
      </c>
      <c r="D60" s="52" t="s">
        <v>20</v>
      </c>
      <c r="E60" s="54" t="s">
        <v>20</v>
      </c>
      <c r="F60" s="42" t="s">
        <v>20</v>
      </c>
      <c r="G60" s="56" t="s">
        <v>20</v>
      </c>
      <c r="H60" s="44" t="s">
        <v>20</v>
      </c>
      <c r="I60" s="47" t="s">
        <v>20</v>
      </c>
      <c r="J60" s="50" t="s">
        <v>20</v>
      </c>
      <c r="K60" s="51" t="s">
        <v>20</v>
      </c>
      <c r="L60" s="51" t="s">
        <v>20</v>
      </c>
      <c r="M60" s="21"/>
    </row>
    <row r="61" spans="1:14" x14ac:dyDescent="0.25">
      <c r="A61" s="21">
        <v>74</v>
      </c>
      <c r="B61" s="15">
        <v>44064</v>
      </c>
      <c r="C61" s="58" t="s">
        <v>20</v>
      </c>
      <c r="D61" s="52" t="s">
        <v>20</v>
      </c>
      <c r="E61" s="54" t="s">
        <v>20</v>
      </c>
      <c r="F61" s="42" t="s">
        <v>20</v>
      </c>
      <c r="G61" s="56" t="s">
        <v>20</v>
      </c>
      <c r="H61" s="44" t="s">
        <v>20</v>
      </c>
      <c r="I61" s="47" t="s">
        <v>20</v>
      </c>
      <c r="J61" s="50" t="s">
        <v>20</v>
      </c>
      <c r="K61" s="51" t="s">
        <v>20</v>
      </c>
      <c r="L61" s="51" t="s">
        <v>20</v>
      </c>
      <c r="M61" s="20"/>
    </row>
    <row r="62" spans="1:14" x14ac:dyDescent="0.25">
      <c r="A62" s="22"/>
      <c r="B62" s="22"/>
      <c r="C62" s="23"/>
      <c r="D62" s="23"/>
      <c r="E62" s="24"/>
      <c r="F62" s="24"/>
      <c r="G62" s="25"/>
      <c r="H62" s="25"/>
      <c r="I62" s="26"/>
      <c r="J62" s="24"/>
      <c r="K62" s="22"/>
      <c r="L62" s="22"/>
      <c r="M62" s="22"/>
    </row>
    <row r="63" spans="1:14" x14ac:dyDescent="0.25">
      <c r="A63" s="37" t="s">
        <v>12</v>
      </c>
      <c r="B63" s="27"/>
      <c r="C63" s="28"/>
      <c r="D63" s="28"/>
      <c r="E63" s="29"/>
      <c r="F63" s="29"/>
      <c r="G63" s="30"/>
      <c r="H63" s="30"/>
      <c r="I63" s="30"/>
      <c r="J63" s="29"/>
      <c r="K63" s="29"/>
      <c r="L63" s="29"/>
      <c r="M63" s="29"/>
    </row>
    <row r="64" spans="1:14" x14ac:dyDescent="0.25">
      <c r="A64" s="38"/>
      <c r="B64" s="32"/>
      <c r="G64" s="33"/>
      <c r="H64" s="33"/>
      <c r="I64" s="33"/>
      <c r="K64" s="8"/>
      <c r="L64" s="8"/>
      <c r="M64" s="8"/>
      <c r="N64" s="31"/>
    </row>
    <row r="65" spans="1:14" x14ac:dyDescent="0.25">
      <c r="A65" s="37" t="s">
        <v>13</v>
      </c>
      <c r="B65" s="34"/>
      <c r="C65" s="35"/>
      <c r="D65" s="35"/>
      <c r="E65" s="36"/>
      <c r="F65" s="36"/>
      <c r="G65" s="36"/>
      <c r="H65" s="36"/>
      <c r="I65" s="36"/>
      <c r="J65" s="36"/>
      <c r="K65" s="36"/>
      <c r="L65" s="36"/>
      <c r="M65" s="36"/>
      <c r="N65" s="31"/>
    </row>
    <row r="66" spans="1:14" x14ac:dyDescent="0.25">
      <c r="A66" s="39" t="s">
        <v>14</v>
      </c>
      <c r="B66" s="32"/>
      <c r="I66" s="8"/>
      <c r="K66" s="8"/>
      <c r="L66" s="8"/>
      <c r="M66" s="8"/>
      <c r="N66" s="31"/>
    </row>
    <row r="67" spans="1:14" x14ac:dyDescent="0.25">
      <c r="A67" s="38"/>
      <c r="B67" s="8"/>
      <c r="I67" s="8"/>
      <c r="K67" s="8"/>
      <c r="L67" s="8"/>
      <c r="M67" s="8"/>
      <c r="N67" s="31"/>
    </row>
    <row r="68" spans="1:14" x14ac:dyDescent="0.25">
      <c r="A68" s="37" t="s">
        <v>15</v>
      </c>
      <c r="B68" s="32"/>
      <c r="I68" s="8"/>
      <c r="K68" s="8"/>
      <c r="L68" s="8"/>
      <c r="M68" s="8"/>
      <c r="N68" s="31"/>
    </row>
    <row r="69" spans="1:14" x14ac:dyDescent="0.25">
      <c r="N69" s="31"/>
    </row>
  </sheetData>
  <mergeCells count="2">
    <mergeCell ref="A2:A4"/>
    <mergeCell ref="B2:B4"/>
  </mergeCells>
  <phoneticPr fontId="2" type="noConversion"/>
  <conditionalFormatting sqref="I5:I22 I25:I38 I40:I42 I44:I59">
    <cfRule type="cellIs" dxfId="4" priority="5" operator="greaterThan">
      <formula>12</formula>
    </cfRule>
    <cfRule type="cellIs" dxfId="3" priority="4" operator="lessThan">
      <formula>4</formula>
    </cfRule>
  </conditionalFormatting>
  <conditionalFormatting sqref="C5:C22 C25:C38 C40:C42 C44:C59">
    <cfRule type="cellIs" dxfId="2" priority="3" operator="greaterThan">
      <formula>235</formula>
    </cfRule>
  </conditionalFormatting>
  <conditionalFormatting sqref="E5:E22 E25:E38 E40:E42 E44:E59">
    <cfRule type="cellIs" dxfId="1" priority="2" operator="greaterThan">
      <formula>0.076</formula>
    </cfRule>
  </conditionalFormatting>
  <conditionalFormatting sqref="G5:G22 G25:G38 G40:G42 G44:G52 G54:G59">
    <cfRule type="cellIs" dxfId="0" priority="1" operator="greaterThan">
      <formula>30</formula>
    </cfRule>
  </conditionalFormatting>
  <pageMargins left="0.7" right="0.7" top="0.75" bottom="0.75" header="0.51180555555555551" footer="0.51180555555555551"/>
  <pageSetup orientation="portrait" horizontalDpi="4294967292" verticalDpi="4294967292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90" zoomScaleNormal="90" zoomScalePageLayoutView="90" workbookViewId="0"/>
  </sheetViews>
  <sheetFormatPr defaultColWidth="9.44140625" defaultRowHeight="14.4" x14ac:dyDescent="0.3"/>
  <cols>
    <col min="1" max="16384" width="9.44140625" style="1"/>
  </cols>
  <sheetData/>
  <pageMargins left="0.7" right="0.7" top="0.75" bottom="0.75" header="0.51180555555555551" footer="0.5118055555555555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90" zoomScaleNormal="90" zoomScalePageLayoutView="90" workbookViewId="0"/>
  </sheetViews>
  <sheetFormatPr defaultColWidth="9.44140625" defaultRowHeight="14.4" x14ac:dyDescent="0.3"/>
  <cols>
    <col min="1" max="16384" width="9.44140625" style="1"/>
  </cols>
  <sheetData/>
  <pageMargins left="0.7" right="0.7" top="0.75" bottom="0.75" header="0.51180555555555551" footer="0.5118055555555555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Scott</cp:lastModifiedBy>
  <cp:lastPrinted>2018-10-19T02:03:08Z</cp:lastPrinted>
  <dcterms:created xsi:type="dcterms:W3CDTF">2013-10-15T15:39:43Z</dcterms:created>
  <dcterms:modified xsi:type="dcterms:W3CDTF">2020-10-15T21:24:33Z</dcterms:modified>
</cp:coreProperties>
</file>